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40-22 US program studiów na kierunku Filologia II stopień\"/>
    </mc:Choice>
  </mc:AlternateContent>
  <xr:revisionPtr revIDLastSave="0" documentId="13_ncr:1_{30B53B1A-E8CE-4E2E-957A-25C3D4BA6D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ST'!$A$1:$AG$60</definedName>
    <definedName name="_xlnm.Print_Area" localSheetId="0">'JA_naucz ST'!$A$1:$AC$43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0" i="7" l="1"/>
  <c r="AC40" i="7"/>
  <c r="AC40" i="6"/>
  <c r="AB40" i="6" l="1"/>
  <c r="AA40" i="6"/>
  <c r="Z40" i="6"/>
  <c r="Y40" i="6"/>
  <c r="X40" i="6" s="1"/>
  <c r="AB40" i="7"/>
  <c r="AA40" i="7"/>
  <c r="Z40" i="7"/>
  <c r="Y40" i="7"/>
  <c r="J41" i="6"/>
  <c r="K41" i="6"/>
  <c r="E41" i="6"/>
  <c r="F41" i="6"/>
  <c r="G41" i="6"/>
  <c r="W41" i="6"/>
  <c r="V41" i="6"/>
  <c r="U41" i="6"/>
  <c r="T41" i="6"/>
  <c r="S41" i="6"/>
  <c r="R41" i="6"/>
  <c r="Q41" i="6"/>
  <c r="P41" i="6"/>
  <c r="O41" i="6"/>
  <c r="N41" i="6"/>
  <c r="M41" i="6"/>
  <c r="L41" i="6"/>
  <c r="I41" i="6"/>
  <c r="H41" i="6"/>
  <c r="D41" i="6"/>
  <c r="AC39" i="6"/>
  <c r="AB39" i="6"/>
  <c r="AA39" i="6"/>
  <c r="Z39" i="6"/>
  <c r="Y39" i="6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30" i="6"/>
  <c r="AB30" i="6"/>
  <c r="AA30" i="6"/>
  <c r="Z30" i="6"/>
  <c r="Y30" i="6"/>
  <c r="AC29" i="6"/>
  <c r="AB29" i="6"/>
  <c r="AA29" i="6"/>
  <c r="Z29" i="6"/>
  <c r="Y29" i="6"/>
  <c r="AC28" i="6"/>
  <c r="AB28" i="6"/>
  <c r="AA28" i="6"/>
  <c r="Z28" i="6"/>
  <c r="Y28" i="6"/>
  <c r="AC27" i="6"/>
  <c r="AB27" i="6"/>
  <c r="AA27" i="6"/>
  <c r="Z27" i="6"/>
  <c r="Y27" i="6"/>
  <c r="AC25" i="6"/>
  <c r="AB25" i="6"/>
  <c r="AA25" i="6"/>
  <c r="Z25" i="6"/>
  <c r="Y25" i="6"/>
  <c r="X25" i="6"/>
  <c r="AC24" i="6"/>
  <c r="AB24" i="6"/>
  <c r="AA24" i="6"/>
  <c r="Z24" i="6"/>
  <c r="Y24" i="6"/>
  <c r="X24" i="6"/>
  <c r="AC23" i="6"/>
  <c r="AB23" i="6"/>
  <c r="AA23" i="6"/>
  <c r="Z23" i="6"/>
  <c r="Y23" i="6"/>
  <c r="X23" i="6"/>
  <c r="AC22" i="6"/>
  <c r="AB22" i="6"/>
  <c r="AA22" i="6"/>
  <c r="Z22" i="6"/>
  <c r="Y22" i="6"/>
  <c r="X22" i="6"/>
  <c r="AC21" i="6"/>
  <c r="AB21" i="6"/>
  <c r="AA21" i="6"/>
  <c r="Z21" i="6"/>
  <c r="Y21" i="6"/>
  <c r="X21" i="6"/>
  <c r="AC20" i="6"/>
  <c r="AB20" i="6"/>
  <c r="AA20" i="6"/>
  <c r="Z20" i="6"/>
  <c r="Y20" i="6"/>
  <c r="X20" i="6"/>
  <c r="AC19" i="6"/>
  <c r="AB19" i="6"/>
  <c r="AA19" i="6"/>
  <c r="Z19" i="6"/>
  <c r="Y19" i="6"/>
  <c r="X19" i="6"/>
  <c r="AC18" i="6"/>
  <c r="AB18" i="6"/>
  <c r="AA18" i="6"/>
  <c r="Z18" i="6"/>
  <c r="Y18" i="6"/>
  <c r="X18" i="6"/>
  <c r="AC17" i="6"/>
  <c r="AB17" i="6"/>
  <c r="AA17" i="6"/>
  <c r="Z17" i="6"/>
  <c r="Z16" i="6" s="1"/>
  <c r="Y17" i="6"/>
  <c r="X17" i="6"/>
  <c r="V41" i="7"/>
  <c r="U41" i="7"/>
  <c r="T41" i="7"/>
  <c r="S41" i="7"/>
  <c r="O41" i="7"/>
  <c r="P41" i="7"/>
  <c r="Q41" i="7"/>
  <c r="N41" i="7"/>
  <c r="R41" i="7"/>
  <c r="W41" i="7"/>
  <c r="M41" i="7"/>
  <c r="H41" i="7"/>
  <c r="J41" i="7"/>
  <c r="K41" i="7"/>
  <c r="L41" i="7"/>
  <c r="I41" i="7"/>
  <c r="E41" i="7"/>
  <c r="F41" i="7"/>
  <c r="G41" i="7"/>
  <c r="D41" i="7"/>
  <c r="AC39" i="7"/>
  <c r="AC38" i="7" s="1"/>
  <c r="AB39" i="7"/>
  <c r="AA39" i="7"/>
  <c r="Z39" i="7"/>
  <c r="Y39" i="7"/>
  <c r="AC37" i="7"/>
  <c r="AB37" i="7"/>
  <c r="AA37" i="7"/>
  <c r="Z37" i="7"/>
  <c r="Y37" i="7"/>
  <c r="AC36" i="7"/>
  <c r="AB36" i="7"/>
  <c r="AA36" i="7"/>
  <c r="Z36" i="7"/>
  <c r="Y36" i="7"/>
  <c r="AC35" i="7"/>
  <c r="AB35" i="7"/>
  <c r="AA35" i="7"/>
  <c r="Z35" i="7"/>
  <c r="Y35" i="7"/>
  <c r="AC34" i="7"/>
  <c r="AB34" i="7"/>
  <c r="AA34" i="7"/>
  <c r="Z34" i="7"/>
  <c r="Y34" i="7"/>
  <c r="AC33" i="7"/>
  <c r="AB33" i="7"/>
  <c r="AA33" i="7"/>
  <c r="Z33" i="7"/>
  <c r="Y33" i="7"/>
  <c r="AC32" i="7"/>
  <c r="AB32" i="7"/>
  <c r="AA32" i="7"/>
  <c r="Z32" i="7"/>
  <c r="Y32" i="7"/>
  <c r="AC31" i="7"/>
  <c r="AB31" i="7"/>
  <c r="AA31" i="7"/>
  <c r="Z31" i="7"/>
  <c r="Y31" i="7"/>
  <c r="AC30" i="7"/>
  <c r="AB30" i="7"/>
  <c r="AA30" i="7"/>
  <c r="Z30" i="7"/>
  <c r="Y30" i="7"/>
  <c r="AC29" i="7"/>
  <c r="AB29" i="7"/>
  <c r="AA29" i="7"/>
  <c r="Z29" i="7"/>
  <c r="Y29" i="7"/>
  <c r="AC28" i="7"/>
  <c r="AB28" i="7"/>
  <c r="AA28" i="7"/>
  <c r="Z28" i="7"/>
  <c r="Y28" i="7"/>
  <c r="AC27" i="7"/>
  <c r="AB27" i="7"/>
  <c r="AA27" i="7"/>
  <c r="Z27" i="7"/>
  <c r="Y27" i="7"/>
  <c r="AC25" i="7"/>
  <c r="AB25" i="7"/>
  <c r="AA25" i="7"/>
  <c r="Z25" i="7"/>
  <c r="Y25" i="7"/>
  <c r="X25" i="7"/>
  <c r="AC24" i="7"/>
  <c r="AB24" i="7"/>
  <c r="AA24" i="7"/>
  <c r="Z24" i="7"/>
  <c r="Y24" i="7"/>
  <c r="X24" i="7"/>
  <c r="AC23" i="7"/>
  <c r="AB23" i="7"/>
  <c r="AA23" i="7"/>
  <c r="Z23" i="7"/>
  <c r="Y23" i="7"/>
  <c r="X23" i="7"/>
  <c r="AC22" i="7"/>
  <c r="AB22" i="7"/>
  <c r="AA22" i="7"/>
  <c r="Z22" i="7"/>
  <c r="Y22" i="7"/>
  <c r="X22" i="7"/>
  <c r="AC21" i="7"/>
  <c r="AB21" i="7"/>
  <c r="AA21" i="7"/>
  <c r="Z21" i="7"/>
  <c r="Y21" i="7"/>
  <c r="X21" i="7"/>
  <c r="AC20" i="7"/>
  <c r="AB20" i="7"/>
  <c r="AA20" i="7"/>
  <c r="Z20" i="7"/>
  <c r="Y20" i="7"/>
  <c r="X20" i="7"/>
  <c r="AC19" i="7"/>
  <c r="AB19" i="7"/>
  <c r="AA19" i="7"/>
  <c r="Z19" i="7"/>
  <c r="Y19" i="7"/>
  <c r="X19" i="7"/>
  <c r="AC18" i="7"/>
  <c r="AB18" i="7"/>
  <c r="AA18" i="7"/>
  <c r="Z18" i="7"/>
  <c r="Y18" i="7"/>
  <c r="X18" i="7"/>
  <c r="AC17" i="7"/>
  <c r="AB17" i="7"/>
  <c r="AA17" i="7"/>
  <c r="Z17" i="7"/>
  <c r="Y17" i="7"/>
  <c r="X17" i="7"/>
  <c r="AB16" i="6" l="1"/>
  <c r="X29" i="6"/>
  <c r="AB38" i="6"/>
  <c r="AC16" i="6"/>
  <c r="AA16" i="6"/>
  <c r="Z38" i="6"/>
  <c r="X39" i="7"/>
  <c r="Y26" i="7"/>
  <c r="AC26" i="7"/>
  <c r="AB26" i="7"/>
  <c r="AA26" i="7"/>
  <c r="X32" i="7"/>
  <c r="Z38" i="7"/>
  <c r="X30" i="7"/>
  <c r="X34" i="7"/>
  <c r="AA16" i="7"/>
  <c r="AC16" i="7"/>
  <c r="Z26" i="7"/>
  <c r="AA38" i="7"/>
  <c r="X16" i="6"/>
  <c r="AA26" i="6"/>
  <c r="AB26" i="6"/>
  <c r="AA38" i="6"/>
  <c r="Y38" i="6"/>
  <c r="AC38" i="6"/>
  <c r="Z26" i="6"/>
  <c r="Z41" i="6" s="1"/>
  <c r="AC26" i="6"/>
  <c r="X31" i="6"/>
  <c r="I42" i="6"/>
  <c r="X33" i="6"/>
  <c r="X37" i="6"/>
  <c r="D42" i="6"/>
  <c r="X32" i="6"/>
  <c r="X27" i="6"/>
  <c r="Y26" i="6"/>
  <c r="M43" i="6"/>
  <c r="AB38" i="7"/>
  <c r="X28" i="7"/>
  <c r="X31" i="7"/>
  <c r="X36" i="7"/>
  <c r="X37" i="7"/>
  <c r="AB16" i="7"/>
  <c r="Y16" i="7"/>
  <c r="Z16" i="7"/>
  <c r="AC41" i="7"/>
  <c r="X30" i="6"/>
  <c r="X36" i="6"/>
  <c r="N42" i="6"/>
  <c r="W43" i="6"/>
  <c r="X28" i="6"/>
  <c r="X34" i="6"/>
  <c r="X35" i="6"/>
  <c r="Y16" i="6"/>
  <c r="S42" i="6"/>
  <c r="X39" i="6"/>
  <c r="X38" i="6" s="1"/>
  <c r="X27" i="7"/>
  <c r="X35" i="7"/>
  <c r="X29" i="7"/>
  <c r="X33" i="7"/>
  <c r="AA41" i="6" l="1"/>
  <c r="AA41" i="7"/>
  <c r="D43" i="6"/>
  <c r="AB41" i="6"/>
  <c r="Y41" i="6"/>
  <c r="Z41" i="7"/>
  <c r="X26" i="7"/>
  <c r="AC41" i="6"/>
  <c r="X26" i="6"/>
  <c r="X41" i="6" s="1"/>
  <c r="N43" i="6"/>
  <c r="AB41" i="7"/>
  <c r="M43" i="7"/>
  <c r="N42" i="7"/>
  <c r="W43" i="7"/>
  <c r="S42" i="7"/>
  <c r="D42" i="7"/>
  <c r="I42" i="7"/>
  <c r="Y38" i="7"/>
  <c r="Y41" i="7" s="1"/>
  <c r="X42" i="6" l="1"/>
  <c r="N43" i="7"/>
  <c r="X38" i="7"/>
  <c r="X16" i="7"/>
  <c r="D43" i="7"/>
  <c r="X42" i="7" l="1"/>
  <c r="X41" i="7"/>
</calcChain>
</file>

<file path=xl/sharedStrings.xml><?xml version="1.0" encoding="utf-8"?>
<sst xmlns="http://schemas.openxmlformats.org/spreadsheetml/2006/main" count="184" uniqueCount="81">
  <si>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</si>
  <si>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</si>
  <si>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</si>
  <si>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</si>
  <si>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</si>
  <si>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</si>
  <si>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</si>
  <si>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</si>
  <si>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w.</t>
  </si>
  <si>
    <t>ćw.</t>
  </si>
  <si>
    <t>lab.</t>
  </si>
  <si>
    <t>Lektorat języka obcego</t>
  </si>
  <si>
    <t>Ochrona własności intelektualnej</t>
  </si>
  <si>
    <t>Zo1</t>
  </si>
  <si>
    <t>Zo2</t>
  </si>
  <si>
    <t>Wykład monograficzny</t>
  </si>
  <si>
    <t>Pedagogika ogólna</t>
  </si>
  <si>
    <t>Projekt edukacyjny</t>
  </si>
  <si>
    <t>RAZEM</t>
  </si>
  <si>
    <t>Stylistyka dla tłumaczy</t>
  </si>
  <si>
    <t>Tłumaczenia ustne</t>
  </si>
  <si>
    <t>Projekt translatorski</t>
  </si>
  <si>
    <t>PROFIL: PRAKTYCZNY</t>
  </si>
  <si>
    <t>Seminarium magisterskie</t>
  </si>
  <si>
    <t>Zo1-4</t>
  </si>
  <si>
    <t>E2,4</t>
  </si>
  <si>
    <t>E4</t>
  </si>
  <si>
    <t>BHP</t>
  </si>
  <si>
    <t>Z</t>
  </si>
  <si>
    <t>Moduł 1. Treści ogólne, podstawowe i kierunkowe</t>
  </si>
  <si>
    <t>1 sem.</t>
  </si>
  <si>
    <t>2 sem.</t>
  </si>
  <si>
    <t>3 sem.</t>
  </si>
  <si>
    <t>4 sem.</t>
  </si>
  <si>
    <t>w</t>
  </si>
  <si>
    <t>ćw</t>
  </si>
  <si>
    <t>lab</t>
  </si>
  <si>
    <t>s</t>
  </si>
  <si>
    <t>Psychologia ogólna</t>
  </si>
  <si>
    <t>Pedagogika do poszczególnych etapów edukacyjnych</t>
  </si>
  <si>
    <t>Psychologia do poszczególnych etapów edukacyjnych</t>
  </si>
  <si>
    <t>Podstawy dydaktyki</t>
  </si>
  <si>
    <t xml:space="preserve">Dydaktyka języka obcego </t>
  </si>
  <si>
    <t>Materiały dydaktyczne w nauce języka obcego</t>
  </si>
  <si>
    <t>Zo4</t>
  </si>
  <si>
    <t>Wiedza o akwizycji języków</t>
  </si>
  <si>
    <t>Zo3</t>
  </si>
  <si>
    <t>Zo2-3</t>
  </si>
  <si>
    <t>Moduł 3. Fakultety</t>
  </si>
  <si>
    <t>Przedmiot do wyboru (Pragmatyka komunikacji / Współczesna literatura anglojęzyczna)</t>
  </si>
  <si>
    <t>Wstęp do translatoryki praktycznej</t>
  </si>
  <si>
    <t>Translatoryka tekstów popularnych</t>
  </si>
  <si>
    <t>Zo1-2</t>
  </si>
  <si>
    <t>Translatoryka tekstów literackich</t>
  </si>
  <si>
    <t>Technologie informacyjne w pracy tłumacza</t>
  </si>
  <si>
    <t>Translatoryka specjalistyczna języka angielskiego</t>
  </si>
  <si>
    <t>Zo3-4</t>
  </si>
  <si>
    <t>Komunikacja interpersonalna</t>
  </si>
  <si>
    <t xml:space="preserve">Wykład wydziałowy 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</si>
  <si>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</si>
  <si>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 xml:space="preserve">PLAN  STUDIÓW  NIESTACJONARNYCH  II stopnia                 </t>
  </si>
  <si>
    <t>z</t>
  </si>
  <si>
    <t>KIERUNEK: FILOLOGIA</t>
  </si>
  <si>
    <t>Moduł 2. Przedmioty kierunkowe w zakresie kształcenia nauczycielskiego</t>
  </si>
  <si>
    <t>Moduł 2. Przedmioty kierunkowe w zakresie kształcenia translatorskiego</t>
  </si>
  <si>
    <t>w zakresie: JĘZYKA ANGIELSKIEGO</t>
  </si>
  <si>
    <t>specjalizacja: NAUCZYCIELSKA</t>
  </si>
  <si>
    <t>specjalizacja: TRANSLATORSKA</t>
  </si>
  <si>
    <t>Wykład wydziałowy 1</t>
  </si>
  <si>
    <t>Praktyczna nauka języka angielskiego - sprawności zintegrowane 1</t>
  </si>
  <si>
    <t>Praktyczna nauka języka angielskiego - sprawności zintegrowane 2</t>
  </si>
  <si>
    <t>Praktyczna nauka języka angielskiego - sprawności zintegrowane 3</t>
  </si>
  <si>
    <t>Załącznik nr 2a</t>
  </si>
  <si>
    <t>stanowiącego załącznik do Uchwały nr 40/000/2022 Senatu AJP</t>
  </si>
  <si>
    <t>z dnia 20 września 2022 r.</t>
  </si>
  <si>
    <t>obowiązuje I rok od r.a. 2022/2023</t>
  </si>
  <si>
    <t>Translatoryka tekstów ekonomiczno-prawnych</t>
  </si>
  <si>
    <t>Egzamin dyplomowy</t>
  </si>
  <si>
    <t>Praktyka translatorska (480 godz.)</t>
  </si>
  <si>
    <t>Praktyka w zakresie nauczania języka obcego (120 godz.)</t>
  </si>
  <si>
    <t>Praktyka ogólnopedagogiczna (30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</si>
</sst>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sz val="7.5"/>
      <name val="Arial CE"/>
      <family val="2"/>
      <charset val="238"/>
    </font>
    <font>
      <i/>
      <sz val="6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/>
    </xf>
    <xf numFmtId="0" fontId="40" fillId="8" borderId="1" xfId="0" applyFont="1" applyFill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17" fillId="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textRotation="90" wrapText="1"/>
    </xf>
    <xf numFmtId="0" fontId="31" fillId="1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29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zoomScalePageLayoutView="125" workbookViewId="0">
      <selection activeCell="H28" sqref="H28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8" width="3.7109375" style="7" customWidth="1"/>
    <col min="29" max="29" width="3.7109375" style="6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96" t="s">
        <v>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8"/>
      <c r="AE1" s="8"/>
      <c r="AF1" s="8"/>
      <c r="AG1" s="8"/>
      <c r="AH1" s="8"/>
      <c r="AI1" s="8"/>
    </row>
    <row r="2" spans="1:35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8"/>
      <c r="AE2" s="8"/>
      <c r="AF2" s="8"/>
      <c r="AG2" s="8"/>
      <c r="AH2" s="8"/>
      <c r="AI2" s="8"/>
    </row>
    <row r="3" spans="1:35" x14ac:dyDescent="0.2">
      <c r="A3" s="96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8"/>
      <c r="AE3" s="8"/>
      <c r="AF3" s="8"/>
      <c r="AG3" s="8"/>
      <c r="AH3" s="8"/>
      <c r="AI3" s="8"/>
    </row>
    <row r="4" spans="1:35" x14ac:dyDescent="0.2">
      <c r="A4" s="96" t="s">
        <v>74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8"/>
      <c r="AE4" s="8"/>
      <c r="AF4" s="8"/>
      <c r="AG4" s="8"/>
      <c r="AH4" s="8"/>
      <c r="AI4" s="8"/>
    </row>
    <row r="5" spans="1:35" ht="12.75" customHeight="1" x14ac:dyDescent="0.2">
      <c r="A5" s="97" t="s">
        <v>75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"/>
      <c r="AE5" s="9"/>
      <c r="AF5" s="9"/>
      <c r="AG5" s="9"/>
      <c r="AH5" s="9"/>
      <c r="AI5" s="9"/>
    </row>
    <row r="6" spans="1:35" ht="12.75" customHeight="1" x14ac:dyDescent="0.2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"/>
      <c r="AE6" s="10"/>
      <c r="AF6" s="10"/>
      <c r="AG6" s="10"/>
      <c r="AH6" s="10"/>
      <c r="AI6" s="10"/>
    </row>
    <row r="7" spans="1:35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1"/>
      <c r="AE7" s="11"/>
      <c r="AF7" s="11"/>
      <c r="AG7" s="11"/>
      <c r="AH7" s="11"/>
      <c r="AI7" s="11"/>
    </row>
    <row r="8" spans="1:35" ht="15" customHeight="1" x14ac:dyDescent="0.2">
      <c r="A8" s="94" t="s">
        <v>62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12"/>
      <c r="AE8" s="12"/>
      <c r="AF8" s="12"/>
      <c r="AG8" s="12"/>
      <c r="AH8" s="12"/>
      <c r="AI8" s="12"/>
    </row>
    <row r="9" spans="1:35" ht="15" customHeight="1" x14ac:dyDescent="0.2">
      <c r="A9" s="94" t="s">
        <v>65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2"/>
      <c r="AE9" s="12"/>
      <c r="AF9" s="12"/>
      <c r="AG9" s="12"/>
      <c r="AH9" s="12"/>
      <c r="AI9" s="12"/>
    </row>
    <row r="10" spans="1:35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">
      <c r="A11" s="95" t="s">
        <v>66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13"/>
      <c r="AC11" s="13"/>
      <c r="AD11" s="13"/>
      <c r="AE11" s="13"/>
      <c r="AF11" s="13"/>
      <c r="AG11" s="13"/>
      <c r="AH11" s="13"/>
      <c r="AI11" s="13"/>
    </row>
    <row r="12" spans="1:35" s="1" customForma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35" s="14" customFormat="1" ht="12.75" customHeight="1" x14ac:dyDescent="0.2">
      <c r="A13" s="82" t="s">
        <v>0</v>
      </c>
      <c r="B13" s="83" t="s">
        <v>1</v>
      </c>
      <c r="C13" s="84" t="s">
        <v>2</v>
      </c>
      <c r="D13" s="73" t="s">
        <v>3</v>
      </c>
      <c r="E13" s="73"/>
      <c r="F13" s="73"/>
      <c r="G13" s="73"/>
      <c r="H13" s="73"/>
      <c r="I13" s="73"/>
      <c r="J13" s="73"/>
      <c r="K13" s="73"/>
      <c r="L13" s="73"/>
      <c r="M13" s="73"/>
      <c r="N13" s="73" t="s">
        <v>4</v>
      </c>
      <c r="O13" s="73"/>
      <c r="P13" s="73"/>
      <c r="Q13" s="73"/>
      <c r="R13" s="73"/>
      <c r="S13" s="73"/>
      <c r="T13" s="73"/>
      <c r="U13" s="73"/>
      <c r="V13" s="73"/>
      <c r="W13" s="73"/>
      <c r="X13" s="74" t="s">
        <v>5</v>
      </c>
      <c r="Y13" s="60" t="s">
        <v>6</v>
      </c>
      <c r="Z13" s="61"/>
      <c r="AA13" s="61"/>
      <c r="AB13" s="62"/>
      <c r="AC13" s="75" t="s">
        <v>7</v>
      </c>
    </row>
    <row r="14" spans="1:35" s="14" customFormat="1" ht="12.75" customHeight="1" x14ac:dyDescent="0.2">
      <c r="A14" s="82"/>
      <c r="B14" s="83"/>
      <c r="C14" s="84"/>
      <c r="D14" s="81" t="s">
        <v>30</v>
      </c>
      <c r="E14" s="81"/>
      <c r="F14" s="81"/>
      <c r="G14" s="81"/>
      <c r="H14" s="79" t="s">
        <v>7</v>
      </c>
      <c r="I14" s="81" t="s">
        <v>31</v>
      </c>
      <c r="J14" s="81"/>
      <c r="K14" s="81"/>
      <c r="L14" s="81"/>
      <c r="M14" s="79" t="s">
        <v>7</v>
      </c>
      <c r="N14" s="80" t="s">
        <v>32</v>
      </c>
      <c r="O14" s="80"/>
      <c r="P14" s="80"/>
      <c r="Q14" s="80"/>
      <c r="R14" s="79" t="s">
        <v>7</v>
      </c>
      <c r="S14" s="80" t="s">
        <v>33</v>
      </c>
      <c r="T14" s="80"/>
      <c r="U14" s="80"/>
      <c r="V14" s="80"/>
      <c r="W14" s="79" t="s">
        <v>7</v>
      </c>
      <c r="X14" s="74"/>
      <c r="Y14" s="63"/>
      <c r="Z14" s="64"/>
      <c r="AA14" s="64"/>
      <c r="AB14" s="65"/>
      <c r="AC14" s="75"/>
    </row>
    <row r="15" spans="1:35" s="14" customFormat="1" ht="18.95" customHeight="1" x14ac:dyDescent="0.2">
      <c r="A15" s="82"/>
      <c r="B15" s="83"/>
      <c r="C15" s="84"/>
      <c r="D15" s="39" t="s">
        <v>34</v>
      </c>
      <c r="E15" s="39" t="s">
        <v>35</v>
      </c>
      <c r="F15" s="39" t="s">
        <v>36</v>
      </c>
      <c r="G15" s="39" t="s">
        <v>37</v>
      </c>
      <c r="H15" s="79"/>
      <c r="I15" s="39" t="s">
        <v>34</v>
      </c>
      <c r="J15" s="39" t="s">
        <v>35</v>
      </c>
      <c r="K15" s="39" t="s">
        <v>36</v>
      </c>
      <c r="L15" s="39" t="s">
        <v>37</v>
      </c>
      <c r="M15" s="79"/>
      <c r="N15" s="40" t="s">
        <v>34</v>
      </c>
      <c r="O15" s="40" t="s">
        <v>35</v>
      </c>
      <c r="P15" s="40" t="s">
        <v>36</v>
      </c>
      <c r="Q15" s="40" t="s">
        <v>37</v>
      </c>
      <c r="R15" s="79"/>
      <c r="S15" s="40" t="s">
        <v>34</v>
      </c>
      <c r="T15" s="40" t="s">
        <v>35</v>
      </c>
      <c r="U15" s="40" t="s">
        <v>36</v>
      </c>
      <c r="V15" s="40" t="s">
        <v>37</v>
      </c>
      <c r="W15" s="79"/>
      <c r="X15" s="74"/>
      <c r="Y15" s="30" t="s">
        <v>8</v>
      </c>
      <c r="Z15" s="30" t="s">
        <v>9</v>
      </c>
      <c r="AA15" s="30" t="s">
        <v>10</v>
      </c>
      <c r="AB15" s="30" t="s">
        <v>37</v>
      </c>
      <c r="AC15" s="75"/>
    </row>
    <row r="16" spans="1:35" s="14" customFormat="1" ht="20.100000000000001" customHeight="1" x14ac:dyDescent="0.2">
      <c r="A16" s="78" t="s">
        <v>29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32">
        <f>SUM(X17:X25)</f>
        <v>334</v>
      </c>
      <c r="Y16" s="32">
        <f>SUM(Y17:Y25)</f>
        <v>28</v>
      </c>
      <c r="Z16" s="32">
        <f t="shared" ref="Z16:AC16" si="0">SUM(Z17:Z25)</f>
        <v>234</v>
      </c>
      <c r="AA16" s="32">
        <f t="shared" si="0"/>
        <v>0</v>
      </c>
      <c r="AB16" s="32">
        <f t="shared" si="0"/>
        <v>72</v>
      </c>
      <c r="AC16" s="32">
        <f t="shared" si="0"/>
        <v>72</v>
      </c>
    </row>
    <row r="17" spans="1:29" s="14" customFormat="1" ht="20.100000000000001" customHeight="1" x14ac:dyDescent="0.2">
      <c r="A17" s="27">
        <v>1</v>
      </c>
      <c r="B17" s="54" t="s">
        <v>23</v>
      </c>
      <c r="C17" s="57" t="s">
        <v>24</v>
      </c>
      <c r="D17" s="45"/>
      <c r="E17" s="45"/>
      <c r="F17" s="45"/>
      <c r="G17" s="45">
        <v>18</v>
      </c>
      <c r="H17" s="44">
        <v>6</v>
      </c>
      <c r="I17" s="45"/>
      <c r="J17" s="45"/>
      <c r="K17" s="45"/>
      <c r="L17" s="45">
        <v>18</v>
      </c>
      <c r="M17" s="44">
        <v>5</v>
      </c>
      <c r="N17" s="46"/>
      <c r="O17" s="46"/>
      <c r="P17" s="46"/>
      <c r="Q17" s="46">
        <v>18</v>
      </c>
      <c r="R17" s="47">
        <v>5</v>
      </c>
      <c r="S17" s="46"/>
      <c r="T17" s="46"/>
      <c r="U17" s="46"/>
      <c r="V17" s="46">
        <v>18</v>
      </c>
      <c r="W17" s="47">
        <v>4</v>
      </c>
      <c r="X17" s="43">
        <f>SUM(D17+E17+F17+G17+J17+K17+L17+N17+O17+P17+Q17+S17+I17+T17+U17+V17)</f>
        <v>72</v>
      </c>
      <c r="Y17" s="41">
        <f>SUM(D17+I17+N17+S17)</f>
        <v>0</v>
      </c>
      <c r="Z17" s="41">
        <f>SUM(E17+J17+O17+T17)</f>
        <v>0</v>
      </c>
      <c r="AA17" s="41">
        <f t="shared" ref="AA17:AC23" si="1">SUM(F17+K17+P17+U17)</f>
        <v>0</v>
      </c>
      <c r="AB17" s="41">
        <f t="shared" si="1"/>
        <v>72</v>
      </c>
      <c r="AC17" s="42">
        <f t="shared" si="1"/>
        <v>20</v>
      </c>
    </row>
    <row r="18" spans="1:29" s="14" customFormat="1" ht="33" customHeight="1" x14ac:dyDescent="0.2">
      <c r="A18" s="27">
        <v>2</v>
      </c>
      <c r="B18" s="54" t="s">
        <v>69</v>
      </c>
      <c r="C18" s="59" t="s">
        <v>25</v>
      </c>
      <c r="D18" s="45"/>
      <c r="E18" s="45">
        <v>18</v>
      </c>
      <c r="F18" s="45"/>
      <c r="G18" s="45"/>
      <c r="H18" s="44">
        <v>3</v>
      </c>
      <c r="I18" s="45"/>
      <c r="J18" s="45">
        <v>18</v>
      </c>
      <c r="K18" s="45"/>
      <c r="L18" s="45"/>
      <c r="M18" s="44">
        <v>3</v>
      </c>
      <c r="N18" s="46"/>
      <c r="O18" s="46">
        <v>18</v>
      </c>
      <c r="P18" s="46"/>
      <c r="Q18" s="46"/>
      <c r="R18" s="47">
        <v>4</v>
      </c>
      <c r="S18" s="46"/>
      <c r="T18" s="46">
        <v>18</v>
      </c>
      <c r="U18" s="46"/>
      <c r="V18" s="46"/>
      <c r="W18" s="47">
        <v>2</v>
      </c>
      <c r="X18" s="43">
        <f>SUM(D18+E18+F18+G18+I18+J18+K18+L18+N18+O18+P18+Q18+S18+T18+U18+V18)</f>
        <v>72</v>
      </c>
      <c r="Y18" s="41">
        <f t="shared" ref="Y18:AC25" si="2">SUM(D18+I18+N18+S18)</f>
        <v>0</v>
      </c>
      <c r="Z18" s="41">
        <f t="shared" si="2"/>
        <v>72</v>
      </c>
      <c r="AA18" s="41">
        <f t="shared" si="1"/>
        <v>0</v>
      </c>
      <c r="AB18" s="41">
        <f t="shared" si="1"/>
        <v>0</v>
      </c>
      <c r="AC18" s="42">
        <f t="shared" si="1"/>
        <v>12</v>
      </c>
    </row>
    <row r="19" spans="1:29" s="14" customFormat="1" ht="31.5" customHeight="1" x14ac:dyDescent="0.2">
      <c r="A19" s="26">
        <v>3</v>
      </c>
      <c r="B19" s="54" t="s">
        <v>70</v>
      </c>
      <c r="C19" s="59"/>
      <c r="D19" s="45"/>
      <c r="E19" s="45">
        <v>18</v>
      </c>
      <c r="F19" s="45"/>
      <c r="G19" s="45"/>
      <c r="H19" s="44">
        <v>3</v>
      </c>
      <c r="I19" s="45"/>
      <c r="J19" s="45">
        <v>18</v>
      </c>
      <c r="K19" s="45"/>
      <c r="L19" s="45"/>
      <c r="M19" s="44">
        <v>3</v>
      </c>
      <c r="N19" s="46"/>
      <c r="O19" s="46">
        <v>18</v>
      </c>
      <c r="P19" s="46"/>
      <c r="Q19" s="46"/>
      <c r="R19" s="47">
        <v>4</v>
      </c>
      <c r="S19" s="46"/>
      <c r="T19" s="46">
        <v>18</v>
      </c>
      <c r="U19" s="46"/>
      <c r="V19" s="46"/>
      <c r="W19" s="47">
        <v>2</v>
      </c>
      <c r="X19" s="43">
        <f>SUM(D19+E19+F19+G19+J19+K19+L19+N19+O19+P19+Q19+S19+I19+T19+U19+V19)</f>
        <v>72</v>
      </c>
      <c r="Y19" s="41">
        <f t="shared" si="2"/>
        <v>0</v>
      </c>
      <c r="Z19" s="41">
        <f t="shared" si="2"/>
        <v>72</v>
      </c>
      <c r="AA19" s="41">
        <f t="shared" si="1"/>
        <v>0</v>
      </c>
      <c r="AB19" s="41">
        <f t="shared" si="1"/>
        <v>0</v>
      </c>
      <c r="AC19" s="42">
        <f t="shared" si="1"/>
        <v>12</v>
      </c>
    </row>
    <row r="20" spans="1:29" s="14" customFormat="1" ht="29.25" customHeight="1" x14ac:dyDescent="0.2">
      <c r="A20" s="26">
        <v>4</v>
      </c>
      <c r="B20" s="54" t="s">
        <v>71</v>
      </c>
      <c r="C20" s="59"/>
      <c r="D20" s="45"/>
      <c r="E20" s="45">
        <v>18</v>
      </c>
      <c r="F20" s="45"/>
      <c r="G20" s="45"/>
      <c r="H20" s="44">
        <v>4</v>
      </c>
      <c r="I20" s="45"/>
      <c r="J20" s="45">
        <v>18</v>
      </c>
      <c r="K20" s="45"/>
      <c r="L20" s="45"/>
      <c r="M20" s="44">
        <v>3</v>
      </c>
      <c r="N20" s="46"/>
      <c r="O20" s="46">
        <v>18</v>
      </c>
      <c r="P20" s="46"/>
      <c r="Q20" s="46"/>
      <c r="R20" s="47">
        <v>4</v>
      </c>
      <c r="S20" s="46"/>
      <c r="T20" s="46">
        <v>18</v>
      </c>
      <c r="U20" s="46"/>
      <c r="V20" s="46"/>
      <c r="W20" s="47">
        <v>2</v>
      </c>
      <c r="X20" s="43">
        <f>SUM(D20+E20+F20+G20+I20+J20+K20+L20+N20+O20+P20+Q20+S20+T20+U20+V20)</f>
        <v>72</v>
      </c>
      <c r="Y20" s="41">
        <f t="shared" si="2"/>
        <v>0</v>
      </c>
      <c r="Z20" s="41">
        <f t="shared" si="2"/>
        <v>72</v>
      </c>
      <c r="AA20" s="41">
        <f t="shared" si="1"/>
        <v>0</v>
      </c>
      <c r="AB20" s="41">
        <f t="shared" si="1"/>
        <v>0</v>
      </c>
      <c r="AC20" s="42">
        <f t="shared" si="1"/>
        <v>13</v>
      </c>
    </row>
    <row r="21" spans="1:29" s="14" customFormat="1" ht="20.100000000000001" customHeight="1" x14ac:dyDescent="0.2">
      <c r="A21" s="26">
        <v>5</v>
      </c>
      <c r="B21" s="54" t="s">
        <v>12</v>
      </c>
      <c r="C21" s="57" t="s">
        <v>13</v>
      </c>
      <c r="D21" s="45">
        <v>6</v>
      </c>
      <c r="E21" s="45"/>
      <c r="F21" s="45"/>
      <c r="G21" s="45"/>
      <c r="H21" s="44">
        <v>1</v>
      </c>
      <c r="I21" s="45"/>
      <c r="J21" s="45"/>
      <c r="K21" s="45"/>
      <c r="L21" s="45"/>
      <c r="M21" s="44"/>
      <c r="N21" s="46"/>
      <c r="O21" s="46"/>
      <c r="P21" s="46"/>
      <c r="Q21" s="46"/>
      <c r="R21" s="47"/>
      <c r="S21" s="46"/>
      <c r="T21" s="46"/>
      <c r="U21" s="46"/>
      <c r="V21" s="46"/>
      <c r="W21" s="47"/>
      <c r="X21" s="43">
        <f>SUM(D21+E21+F21+G21+J21+K21+L21+N21+O21+P21+Q21+S21+I21+T21+U21+V21)</f>
        <v>6</v>
      </c>
      <c r="Y21" s="41">
        <f t="shared" si="2"/>
        <v>6</v>
      </c>
      <c r="Z21" s="41">
        <f t="shared" si="2"/>
        <v>0</v>
      </c>
      <c r="AA21" s="41">
        <f t="shared" si="1"/>
        <v>0</v>
      </c>
      <c r="AB21" s="41">
        <f t="shared" si="1"/>
        <v>0</v>
      </c>
      <c r="AC21" s="42">
        <f t="shared" si="1"/>
        <v>1</v>
      </c>
    </row>
    <row r="22" spans="1:29" s="14" customFormat="1" ht="20.100000000000001" customHeight="1" x14ac:dyDescent="0.2">
      <c r="A22" s="26">
        <v>6</v>
      </c>
      <c r="B22" s="54" t="s">
        <v>15</v>
      </c>
      <c r="C22" s="57" t="s">
        <v>14</v>
      </c>
      <c r="D22" s="45">
        <v>18</v>
      </c>
      <c r="E22" s="45"/>
      <c r="F22" s="45"/>
      <c r="G22" s="45"/>
      <c r="H22" s="44">
        <v>2</v>
      </c>
      <c r="I22" s="45"/>
      <c r="J22" s="45"/>
      <c r="K22" s="45"/>
      <c r="L22" s="45"/>
      <c r="M22" s="44"/>
      <c r="N22" s="46"/>
      <c r="O22" s="46"/>
      <c r="P22" s="46"/>
      <c r="Q22" s="46"/>
      <c r="R22" s="47"/>
      <c r="S22" s="46"/>
      <c r="T22" s="46"/>
      <c r="U22" s="46"/>
      <c r="V22" s="46"/>
      <c r="W22" s="47"/>
      <c r="X22" s="43">
        <f>SUM(D22+E22+F22+G22+I22+J22+K22+L22+N22+O22+P22+Q22+S22+T22+U22+V22)</f>
        <v>18</v>
      </c>
      <c r="Y22" s="41">
        <f t="shared" si="2"/>
        <v>18</v>
      </c>
      <c r="Z22" s="41">
        <f t="shared" si="2"/>
        <v>0</v>
      </c>
      <c r="AA22" s="41">
        <f t="shared" si="1"/>
        <v>0</v>
      </c>
      <c r="AB22" s="41">
        <f t="shared" si="1"/>
        <v>0</v>
      </c>
      <c r="AC22" s="42">
        <f t="shared" si="1"/>
        <v>2</v>
      </c>
    </row>
    <row r="23" spans="1:29" s="14" customFormat="1" ht="20.100000000000001" customHeight="1" x14ac:dyDescent="0.2">
      <c r="A23" s="26">
        <v>7</v>
      </c>
      <c r="B23" s="54" t="s">
        <v>11</v>
      </c>
      <c r="C23" s="57" t="s">
        <v>14</v>
      </c>
      <c r="D23" s="45"/>
      <c r="E23" s="45">
        <v>18</v>
      </c>
      <c r="F23" s="45"/>
      <c r="G23" s="45"/>
      <c r="H23" s="44">
        <v>2</v>
      </c>
      <c r="I23" s="45"/>
      <c r="J23" s="45"/>
      <c r="K23" s="45"/>
      <c r="L23" s="45"/>
      <c r="M23" s="44"/>
      <c r="N23" s="46"/>
      <c r="O23" s="46"/>
      <c r="P23" s="46"/>
      <c r="Q23" s="46"/>
      <c r="R23" s="47"/>
      <c r="S23" s="46"/>
      <c r="T23" s="46"/>
      <c r="U23" s="46"/>
      <c r="V23" s="46"/>
      <c r="W23" s="47"/>
      <c r="X23" s="43">
        <f>SUM(D23+E23+F23+G23+I23+J23+K23+L23+N23+O23+P23+Q23+S23+T23+U23+V23)</f>
        <v>18</v>
      </c>
      <c r="Y23" s="41">
        <f t="shared" si="2"/>
        <v>0</v>
      </c>
      <c r="Z23" s="41">
        <f t="shared" si="2"/>
        <v>18</v>
      </c>
      <c r="AA23" s="41">
        <f t="shared" si="1"/>
        <v>0</v>
      </c>
      <c r="AB23" s="41">
        <f t="shared" si="1"/>
        <v>0</v>
      </c>
      <c r="AC23" s="42">
        <f t="shared" si="1"/>
        <v>2</v>
      </c>
    </row>
    <row r="24" spans="1:29" s="14" customFormat="1" ht="20.100000000000001" customHeight="1" x14ac:dyDescent="0.2">
      <c r="A24" s="26">
        <v>8</v>
      </c>
      <c r="B24" s="56" t="s">
        <v>77</v>
      </c>
      <c r="C24" s="57" t="s">
        <v>26</v>
      </c>
      <c r="D24" s="45"/>
      <c r="E24" s="45"/>
      <c r="F24" s="45"/>
      <c r="G24" s="45"/>
      <c r="H24" s="44"/>
      <c r="I24" s="45"/>
      <c r="J24" s="45"/>
      <c r="K24" s="45"/>
      <c r="L24" s="45"/>
      <c r="M24" s="44"/>
      <c r="N24" s="46"/>
      <c r="O24" s="46"/>
      <c r="P24" s="46"/>
      <c r="Q24" s="46"/>
      <c r="R24" s="47"/>
      <c r="S24" s="46"/>
      <c r="T24" s="46"/>
      <c r="U24" s="46"/>
      <c r="V24" s="46"/>
      <c r="W24" s="47">
        <v>10</v>
      </c>
      <c r="X24" s="43">
        <f>SUM(D24+E24+F24+G24+I24+J24+K24+L24+N24+O24+P24+Q24+S24+T24+U24+V24)</f>
        <v>0</v>
      </c>
      <c r="Y24" s="41">
        <f t="shared" si="2"/>
        <v>0</v>
      </c>
      <c r="Z24" s="41">
        <f t="shared" si="2"/>
        <v>0</v>
      </c>
      <c r="AA24" s="41">
        <f t="shared" si="2"/>
        <v>0</v>
      </c>
      <c r="AB24" s="41">
        <f t="shared" si="2"/>
        <v>0</v>
      </c>
      <c r="AC24" s="42">
        <f t="shared" si="2"/>
        <v>10</v>
      </c>
    </row>
    <row r="25" spans="1:29" s="14" customFormat="1" ht="20.100000000000001" customHeight="1" x14ac:dyDescent="0.2">
      <c r="A25" s="26">
        <v>9</v>
      </c>
      <c r="B25" s="54" t="s">
        <v>27</v>
      </c>
      <c r="C25" s="57" t="s">
        <v>61</v>
      </c>
      <c r="D25" s="45">
        <v>4</v>
      </c>
      <c r="E25" s="45"/>
      <c r="F25" s="45"/>
      <c r="G25" s="45"/>
      <c r="H25" s="44"/>
      <c r="I25" s="45"/>
      <c r="J25" s="45"/>
      <c r="K25" s="45"/>
      <c r="L25" s="45"/>
      <c r="M25" s="44"/>
      <c r="N25" s="46"/>
      <c r="O25" s="46"/>
      <c r="P25" s="46"/>
      <c r="Q25" s="46"/>
      <c r="R25" s="47"/>
      <c r="S25" s="46"/>
      <c r="T25" s="46"/>
      <c r="U25" s="46"/>
      <c r="V25" s="46"/>
      <c r="W25" s="47"/>
      <c r="X25" s="43">
        <f>SUM(D25+E25+F25+G25+I25+J25+K25+L25+N25+O25+P25+Q25+S25+T25+U25+V25)</f>
        <v>4</v>
      </c>
      <c r="Y25" s="41">
        <f t="shared" si="2"/>
        <v>4</v>
      </c>
      <c r="Z25" s="41">
        <f t="shared" si="2"/>
        <v>0</v>
      </c>
      <c r="AA25" s="41">
        <f t="shared" si="2"/>
        <v>0</v>
      </c>
      <c r="AB25" s="41">
        <f t="shared" si="2"/>
        <v>0</v>
      </c>
      <c r="AC25" s="42">
        <f t="shared" si="2"/>
        <v>0</v>
      </c>
    </row>
    <row r="26" spans="1:29" s="14" customFormat="1" ht="20.100000000000001" customHeight="1" x14ac:dyDescent="0.2">
      <c r="A26" s="76" t="s">
        <v>63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32">
        <f>SUM(X27:X37)</f>
        <v>234</v>
      </c>
      <c r="Y26" s="32">
        <f>SUM(Y27:Y37)</f>
        <v>54</v>
      </c>
      <c r="Z26" s="32">
        <f t="shared" ref="Z26:AC26" si="3">SUM(Z27:Z37)</f>
        <v>180</v>
      </c>
      <c r="AA26" s="32">
        <f t="shared" si="3"/>
        <v>0</v>
      </c>
      <c r="AB26" s="32">
        <f t="shared" si="3"/>
        <v>0</v>
      </c>
      <c r="AC26" s="32">
        <f t="shared" si="3"/>
        <v>44</v>
      </c>
    </row>
    <row r="27" spans="1:29" s="14" customFormat="1" ht="20.100000000000001" customHeight="1" x14ac:dyDescent="0.2">
      <c r="A27" s="26">
        <v>10</v>
      </c>
      <c r="B27" s="54" t="s">
        <v>16</v>
      </c>
      <c r="C27" s="57" t="s">
        <v>13</v>
      </c>
      <c r="D27" s="45">
        <v>27</v>
      </c>
      <c r="E27" s="45"/>
      <c r="F27" s="45"/>
      <c r="G27" s="45"/>
      <c r="H27" s="44">
        <v>3</v>
      </c>
      <c r="I27" s="48"/>
      <c r="J27" s="45"/>
      <c r="K27" s="45"/>
      <c r="L27" s="45"/>
      <c r="M27" s="44"/>
      <c r="N27" s="46"/>
      <c r="O27" s="46"/>
      <c r="P27" s="46"/>
      <c r="Q27" s="46"/>
      <c r="R27" s="47"/>
      <c r="S27" s="46"/>
      <c r="T27" s="46"/>
      <c r="U27" s="46"/>
      <c r="V27" s="46"/>
      <c r="W27" s="47"/>
      <c r="X27" s="43">
        <f>Y27+Z27+AB27</f>
        <v>27</v>
      </c>
      <c r="Y27" s="41">
        <f t="shared" ref="Y27:AC37" si="4">D27+I27+N27+S27</f>
        <v>27</v>
      </c>
      <c r="Z27" s="41">
        <f t="shared" si="4"/>
        <v>0</v>
      </c>
      <c r="AA27" s="41">
        <f t="shared" si="4"/>
        <v>0</v>
      </c>
      <c r="AB27" s="41">
        <f t="shared" si="4"/>
        <v>0</v>
      </c>
      <c r="AC27" s="44">
        <f t="shared" si="4"/>
        <v>3</v>
      </c>
    </row>
    <row r="28" spans="1:29" s="14" customFormat="1" ht="20.100000000000001" customHeight="1" x14ac:dyDescent="0.2">
      <c r="A28" s="26">
        <v>11</v>
      </c>
      <c r="B28" s="54" t="s">
        <v>38</v>
      </c>
      <c r="C28" s="57" t="s">
        <v>13</v>
      </c>
      <c r="D28" s="49">
        <v>27</v>
      </c>
      <c r="E28" s="45"/>
      <c r="F28" s="45"/>
      <c r="G28" s="50"/>
      <c r="H28" s="44">
        <v>3</v>
      </c>
      <c r="I28" s="45"/>
      <c r="J28" s="45"/>
      <c r="K28" s="45"/>
      <c r="L28" s="45"/>
      <c r="M28" s="47"/>
      <c r="N28" s="46"/>
      <c r="O28" s="46"/>
      <c r="P28" s="46"/>
      <c r="Q28" s="46"/>
      <c r="R28" s="47"/>
      <c r="S28" s="46"/>
      <c r="T28" s="46"/>
      <c r="U28" s="46"/>
      <c r="V28" s="46"/>
      <c r="W28" s="47"/>
      <c r="X28" s="43">
        <f>Y28+Z28+AB28</f>
        <v>27</v>
      </c>
      <c r="Y28" s="41">
        <f t="shared" si="4"/>
        <v>27</v>
      </c>
      <c r="Z28" s="41">
        <f t="shared" si="4"/>
        <v>0</v>
      </c>
      <c r="AA28" s="41">
        <f t="shared" si="4"/>
        <v>0</v>
      </c>
      <c r="AB28" s="41">
        <f t="shared" si="4"/>
        <v>0</v>
      </c>
      <c r="AC28" s="44">
        <f t="shared" si="4"/>
        <v>3</v>
      </c>
    </row>
    <row r="29" spans="1:29" s="14" customFormat="1" ht="20.100000000000001" customHeight="1" x14ac:dyDescent="0.2">
      <c r="A29" s="26">
        <v>12</v>
      </c>
      <c r="B29" s="54" t="s">
        <v>39</v>
      </c>
      <c r="C29" s="57" t="s">
        <v>14</v>
      </c>
      <c r="D29" s="45"/>
      <c r="E29" s="45"/>
      <c r="F29" s="45"/>
      <c r="G29" s="50"/>
      <c r="H29" s="44"/>
      <c r="I29" s="45"/>
      <c r="J29" s="45">
        <v>18</v>
      </c>
      <c r="K29" s="45"/>
      <c r="L29" s="45"/>
      <c r="M29" s="41">
        <v>3</v>
      </c>
      <c r="N29" s="46"/>
      <c r="O29" s="46"/>
      <c r="P29" s="46"/>
      <c r="Q29" s="46"/>
      <c r="R29" s="51"/>
      <c r="S29" s="46"/>
      <c r="T29" s="46"/>
      <c r="U29" s="46"/>
      <c r="V29" s="46"/>
      <c r="W29" s="47"/>
      <c r="X29" s="43">
        <f>Y29+Z29+AB29</f>
        <v>18</v>
      </c>
      <c r="Y29" s="41">
        <f t="shared" si="4"/>
        <v>0</v>
      </c>
      <c r="Z29" s="41">
        <f t="shared" si="4"/>
        <v>18</v>
      </c>
      <c r="AA29" s="41">
        <f t="shared" si="4"/>
        <v>0</v>
      </c>
      <c r="AB29" s="41">
        <f t="shared" si="4"/>
        <v>0</v>
      </c>
      <c r="AC29" s="44">
        <f t="shared" si="4"/>
        <v>3</v>
      </c>
    </row>
    <row r="30" spans="1:29" s="14" customFormat="1" ht="20.100000000000001" customHeight="1" x14ac:dyDescent="0.2">
      <c r="A30" s="26">
        <v>13</v>
      </c>
      <c r="B30" s="54" t="s">
        <v>40</v>
      </c>
      <c r="C30" s="57" t="s">
        <v>14</v>
      </c>
      <c r="D30" s="45"/>
      <c r="E30" s="45"/>
      <c r="F30" s="45"/>
      <c r="G30" s="50"/>
      <c r="H30" s="44"/>
      <c r="I30" s="45"/>
      <c r="J30" s="45">
        <v>18</v>
      </c>
      <c r="K30" s="45"/>
      <c r="L30" s="45"/>
      <c r="M30" s="42">
        <v>3</v>
      </c>
      <c r="N30" s="46"/>
      <c r="O30" s="46"/>
      <c r="P30" s="46"/>
      <c r="Q30" s="46"/>
      <c r="R30" s="51"/>
      <c r="S30" s="46"/>
      <c r="T30" s="46"/>
      <c r="U30" s="46"/>
      <c r="V30" s="46"/>
      <c r="W30" s="47"/>
      <c r="X30" s="43">
        <f>Y30+Z30+AB30</f>
        <v>18</v>
      </c>
      <c r="Y30" s="41">
        <f t="shared" si="4"/>
        <v>0</v>
      </c>
      <c r="Z30" s="41">
        <f t="shared" si="4"/>
        <v>18</v>
      </c>
      <c r="AA30" s="41">
        <f t="shared" si="4"/>
        <v>0</v>
      </c>
      <c r="AB30" s="41">
        <f t="shared" si="4"/>
        <v>0</v>
      </c>
      <c r="AC30" s="44">
        <f t="shared" si="4"/>
        <v>3</v>
      </c>
    </row>
    <row r="31" spans="1:29" s="14" customFormat="1" ht="20.100000000000001" customHeight="1" x14ac:dyDescent="0.2">
      <c r="A31" s="26">
        <v>14</v>
      </c>
      <c r="B31" s="55" t="s">
        <v>41</v>
      </c>
      <c r="C31" s="57" t="s">
        <v>13</v>
      </c>
      <c r="D31" s="45"/>
      <c r="E31" s="45"/>
      <c r="F31" s="45"/>
      <c r="G31" s="50"/>
      <c r="H31" s="44"/>
      <c r="I31" s="45"/>
      <c r="J31" s="45">
        <v>18</v>
      </c>
      <c r="K31" s="45"/>
      <c r="L31" s="45"/>
      <c r="M31" s="42">
        <v>3</v>
      </c>
      <c r="N31" s="46"/>
      <c r="O31" s="46"/>
      <c r="P31" s="46"/>
      <c r="Q31" s="46"/>
      <c r="R31" s="52"/>
      <c r="S31" s="46"/>
      <c r="T31" s="46"/>
      <c r="U31" s="46"/>
      <c r="V31" s="46"/>
      <c r="W31" s="47"/>
      <c r="X31" s="43">
        <f>Y31+Z31+AB31</f>
        <v>18</v>
      </c>
      <c r="Y31" s="41">
        <f t="shared" si="4"/>
        <v>0</v>
      </c>
      <c r="Z31" s="41">
        <f t="shared" si="4"/>
        <v>18</v>
      </c>
      <c r="AA31" s="41">
        <f t="shared" si="4"/>
        <v>0</v>
      </c>
      <c r="AB31" s="41">
        <f t="shared" si="4"/>
        <v>0</v>
      </c>
      <c r="AC31" s="44">
        <f t="shared" si="4"/>
        <v>3</v>
      </c>
    </row>
    <row r="32" spans="1:29" s="14" customFormat="1" ht="20.100000000000001" customHeight="1" x14ac:dyDescent="0.2">
      <c r="A32" s="26">
        <v>15</v>
      </c>
      <c r="B32" s="54" t="s">
        <v>42</v>
      </c>
      <c r="C32" s="57" t="s">
        <v>26</v>
      </c>
      <c r="D32" s="45"/>
      <c r="E32" s="45"/>
      <c r="F32" s="45"/>
      <c r="G32" s="50"/>
      <c r="H32" s="44"/>
      <c r="I32" s="45"/>
      <c r="J32" s="45">
        <v>18</v>
      </c>
      <c r="K32" s="45"/>
      <c r="L32" s="45"/>
      <c r="M32" s="41">
        <v>3</v>
      </c>
      <c r="N32" s="46"/>
      <c r="O32" s="46">
        <v>18</v>
      </c>
      <c r="P32" s="46"/>
      <c r="Q32" s="46"/>
      <c r="R32" s="52">
        <v>2</v>
      </c>
      <c r="S32" s="46"/>
      <c r="T32" s="46">
        <v>18</v>
      </c>
      <c r="U32" s="46"/>
      <c r="V32" s="46"/>
      <c r="W32" s="47">
        <v>2</v>
      </c>
      <c r="X32" s="43">
        <f t="shared" ref="X32:X37" si="5">Y32+Z32+AB32</f>
        <v>54</v>
      </c>
      <c r="Y32" s="41">
        <f t="shared" si="4"/>
        <v>0</v>
      </c>
      <c r="Z32" s="41">
        <f t="shared" si="4"/>
        <v>54</v>
      </c>
      <c r="AA32" s="41">
        <f t="shared" si="4"/>
        <v>0</v>
      </c>
      <c r="AB32" s="41">
        <f t="shared" si="4"/>
        <v>0</v>
      </c>
      <c r="AC32" s="44">
        <f t="shared" si="4"/>
        <v>7</v>
      </c>
    </row>
    <row r="33" spans="1:29" s="14" customFormat="1" ht="20.100000000000001" customHeight="1" x14ac:dyDescent="0.2">
      <c r="A33" s="26">
        <v>16</v>
      </c>
      <c r="B33" s="54" t="s">
        <v>43</v>
      </c>
      <c r="C33" s="57" t="s">
        <v>44</v>
      </c>
      <c r="D33" s="45"/>
      <c r="E33" s="45">
        <v>18</v>
      </c>
      <c r="F33" s="45"/>
      <c r="G33" s="45"/>
      <c r="H33" s="53">
        <v>3</v>
      </c>
      <c r="I33" s="45"/>
      <c r="J33" s="45"/>
      <c r="K33" s="45"/>
      <c r="L33" s="45"/>
      <c r="M33" s="44"/>
      <c r="N33" s="46"/>
      <c r="O33" s="46"/>
      <c r="P33" s="46"/>
      <c r="Q33" s="46"/>
      <c r="R33" s="47"/>
      <c r="S33" s="46"/>
      <c r="T33" s="46"/>
      <c r="U33" s="46"/>
      <c r="V33" s="46"/>
      <c r="W33" s="47"/>
      <c r="X33" s="43">
        <f t="shared" si="5"/>
        <v>18</v>
      </c>
      <c r="Y33" s="41">
        <f t="shared" si="4"/>
        <v>0</v>
      </c>
      <c r="Z33" s="41">
        <f t="shared" si="4"/>
        <v>18</v>
      </c>
      <c r="AA33" s="41">
        <f t="shared" si="4"/>
        <v>0</v>
      </c>
      <c r="AB33" s="41">
        <f t="shared" si="4"/>
        <v>0</v>
      </c>
      <c r="AC33" s="44">
        <f t="shared" si="4"/>
        <v>3</v>
      </c>
    </row>
    <row r="34" spans="1:29" s="14" customFormat="1" ht="20.100000000000001" customHeight="1" x14ac:dyDescent="0.2">
      <c r="A34" s="26">
        <v>17</v>
      </c>
      <c r="B34" s="54" t="s">
        <v>45</v>
      </c>
      <c r="C34" s="57" t="s">
        <v>46</v>
      </c>
      <c r="D34" s="45"/>
      <c r="E34" s="45"/>
      <c r="F34" s="45"/>
      <c r="G34" s="45"/>
      <c r="H34" s="53"/>
      <c r="I34" s="45"/>
      <c r="J34" s="45"/>
      <c r="K34" s="45"/>
      <c r="L34" s="45"/>
      <c r="M34" s="44"/>
      <c r="N34" s="46"/>
      <c r="O34" s="46">
        <v>18</v>
      </c>
      <c r="P34" s="46"/>
      <c r="Q34" s="46"/>
      <c r="R34" s="47">
        <v>2</v>
      </c>
      <c r="S34" s="46"/>
      <c r="T34" s="46"/>
      <c r="U34" s="46"/>
      <c r="V34" s="46"/>
      <c r="W34" s="47"/>
      <c r="X34" s="43">
        <f t="shared" si="5"/>
        <v>18</v>
      </c>
      <c r="Y34" s="41">
        <f t="shared" si="4"/>
        <v>0</v>
      </c>
      <c r="Z34" s="41">
        <f t="shared" si="4"/>
        <v>18</v>
      </c>
      <c r="AA34" s="41">
        <f t="shared" si="4"/>
        <v>0</v>
      </c>
      <c r="AB34" s="41">
        <f t="shared" si="4"/>
        <v>0</v>
      </c>
      <c r="AC34" s="44">
        <f t="shared" si="4"/>
        <v>2</v>
      </c>
    </row>
    <row r="35" spans="1:29" s="14" customFormat="1" ht="20.100000000000001" customHeight="1" x14ac:dyDescent="0.2">
      <c r="A35" s="26">
        <v>18</v>
      </c>
      <c r="B35" s="54" t="s">
        <v>17</v>
      </c>
      <c r="C35" s="57" t="s">
        <v>47</v>
      </c>
      <c r="D35" s="45"/>
      <c r="E35" s="45"/>
      <c r="F35" s="45"/>
      <c r="G35" s="45"/>
      <c r="H35" s="44"/>
      <c r="I35" s="45"/>
      <c r="J35" s="45"/>
      <c r="K35" s="45"/>
      <c r="L35" s="45"/>
      <c r="M35" s="44"/>
      <c r="N35" s="46"/>
      <c r="O35" s="46">
        <v>18</v>
      </c>
      <c r="P35" s="46"/>
      <c r="Q35" s="46"/>
      <c r="R35" s="47">
        <v>2</v>
      </c>
      <c r="S35" s="46"/>
      <c r="T35" s="46">
        <v>18</v>
      </c>
      <c r="U35" s="46"/>
      <c r="V35" s="46"/>
      <c r="W35" s="47">
        <v>2</v>
      </c>
      <c r="X35" s="43">
        <f t="shared" si="5"/>
        <v>36</v>
      </c>
      <c r="Y35" s="41">
        <f t="shared" si="4"/>
        <v>0</v>
      </c>
      <c r="Z35" s="41">
        <f t="shared" si="4"/>
        <v>36</v>
      </c>
      <c r="AA35" s="41">
        <f t="shared" si="4"/>
        <v>0</v>
      </c>
      <c r="AB35" s="41">
        <f t="shared" si="4"/>
        <v>0</v>
      </c>
      <c r="AC35" s="44">
        <f t="shared" si="4"/>
        <v>4</v>
      </c>
    </row>
    <row r="36" spans="1:29" s="14" customFormat="1" ht="20.100000000000001" customHeight="1" x14ac:dyDescent="0.2">
      <c r="A36" s="26">
        <v>19</v>
      </c>
      <c r="B36" s="54" t="s">
        <v>80</v>
      </c>
      <c r="C36" s="57" t="s">
        <v>13</v>
      </c>
      <c r="D36" s="48"/>
      <c r="E36" s="45"/>
      <c r="F36" s="45"/>
      <c r="G36" s="45"/>
      <c r="H36" s="44"/>
      <c r="I36" s="45"/>
      <c r="J36" s="45"/>
      <c r="K36" s="45"/>
      <c r="L36" s="45"/>
      <c r="M36" s="44">
        <v>2</v>
      </c>
      <c r="N36" s="46"/>
      <c r="O36" s="46"/>
      <c r="P36" s="46"/>
      <c r="Q36" s="46"/>
      <c r="R36" s="47"/>
      <c r="S36" s="46"/>
      <c r="T36" s="46"/>
      <c r="U36" s="46"/>
      <c r="V36" s="46"/>
      <c r="W36" s="47"/>
      <c r="X36" s="43">
        <f t="shared" si="5"/>
        <v>0</v>
      </c>
      <c r="Y36" s="41">
        <f t="shared" si="4"/>
        <v>0</v>
      </c>
      <c r="Z36" s="41">
        <f t="shared" si="4"/>
        <v>0</v>
      </c>
      <c r="AA36" s="41">
        <f t="shared" si="4"/>
        <v>0</v>
      </c>
      <c r="AB36" s="41">
        <f t="shared" si="4"/>
        <v>0</v>
      </c>
      <c r="AC36" s="44">
        <f t="shared" si="4"/>
        <v>2</v>
      </c>
    </row>
    <row r="37" spans="1:29" s="14" customFormat="1" ht="20.100000000000001" customHeight="1" x14ac:dyDescent="0.2">
      <c r="A37" s="26">
        <v>20</v>
      </c>
      <c r="B37" s="54" t="s">
        <v>79</v>
      </c>
      <c r="C37" s="57" t="s">
        <v>44</v>
      </c>
      <c r="D37" s="48"/>
      <c r="E37" s="45"/>
      <c r="F37" s="45"/>
      <c r="G37" s="45"/>
      <c r="H37" s="44"/>
      <c r="I37" s="45"/>
      <c r="J37" s="45"/>
      <c r="K37" s="45"/>
      <c r="L37" s="45"/>
      <c r="M37" s="44"/>
      <c r="N37" s="46"/>
      <c r="O37" s="46"/>
      <c r="P37" s="46"/>
      <c r="Q37" s="46"/>
      <c r="R37" s="47">
        <v>7</v>
      </c>
      <c r="S37" s="46"/>
      <c r="T37" s="46"/>
      <c r="U37" s="46"/>
      <c r="V37" s="46"/>
      <c r="W37" s="47">
        <v>4</v>
      </c>
      <c r="X37" s="43">
        <f t="shared" si="5"/>
        <v>0</v>
      </c>
      <c r="Y37" s="41">
        <f t="shared" si="4"/>
        <v>0</v>
      </c>
      <c r="Z37" s="41">
        <f t="shared" si="4"/>
        <v>0</v>
      </c>
      <c r="AA37" s="41">
        <f t="shared" si="4"/>
        <v>0</v>
      </c>
      <c r="AB37" s="41">
        <f t="shared" si="4"/>
        <v>0</v>
      </c>
      <c r="AC37" s="44">
        <f t="shared" si="4"/>
        <v>11</v>
      </c>
    </row>
    <row r="38" spans="1:29" s="15" customFormat="1" ht="20.100000000000001" customHeight="1" x14ac:dyDescent="0.2">
      <c r="A38" s="77" t="s">
        <v>48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33">
        <f t="shared" ref="X38:AC38" si="6">SUM(X39:X40)</f>
        <v>36</v>
      </c>
      <c r="Y38" s="32">
        <f t="shared" si="6"/>
        <v>36</v>
      </c>
      <c r="Z38" s="32">
        <f t="shared" si="6"/>
        <v>0</v>
      </c>
      <c r="AA38" s="32">
        <f t="shared" si="6"/>
        <v>0</v>
      </c>
      <c r="AB38" s="32">
        <f t="shared" si="6"/>
        <v>0</v>
      </c>
      <c r="AC38" s="32">
        <f t="shared" si="6"/>
        <v>4</v>
      </c>
    </row>
    <row r="39" spans="1:29" s="14" customFormat="1" ht="30" customHeight="1" x14ac:dyDescent="0.2">
      <c r="A39" s="26">
        <v>21</v>
      </c>
      <c r="B39" s="56" t="s">
        <v>49</v>
      </c>
      <c r="C39" s="57" t="s">
        <v>14</v>
      </c>
      <c r="D39" s="45"/>
      <c r="E39" s="45"/>
      <c r="F39" s="45"/>
      <c r="G39" s="45"/>
      <c r="H39" s="44"/>
      <c r="I39" s="45">
        <v>18</v>
      </c>
      <c r="J39" s="45"/>
      <c r="K39" s="45"/>
      <c r="L39" s="45"/>
      <c r="M39" s="44">
        <v>2</v>
      </c>
      <c r="N39" s="46"/>
      <c r="O39" s="46"/>
      <c r="P39" s="46"/>
      <c r="Q39" s="46"/>
      <c r="R39" s="47"/>
      <c r="S39" s="46"/>
      <c r="T39" s="46"/>
      <c r="U39" s="46"/>
      <c r="V39" s="46"/>
      <c r="W39" s="47"/>
      <c r="X39" s="43">
        <f>Y39+Z39+AB39</f>
        <v>18</v>
      </c>
      <c r="Y39" s="41">
        <f t="shared" ref="Y39:AC40" si="7">D39+I39+N39+S39</f>
        <v>18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4">
        <f t="shared" si="7"/>
        <v>2</v>
      </c>
    </row>
    <row r="40" spans="1:29" s="14" customFormat="1" ht="20.100000000000001" customHeight="1" x14ac:dyDescent="0.2">
      <c r="A40" s="26">
        <v>22</v>
      </c>
      <c r="B40" s="56" t="s">
        <v>68</v>
      </c>
      <c r="C40" s="57" t="s">
        <v>44</v>
      </c>
      <c r="D40" s="45"/>
      <c r="E40" s="45"/>
      <c r="F40" s="45"/>
      <c r="G40" s="45"/>
      <c r="H40" s="44"/>
      <c r="I40" s="45"/>
      <c r="J40" s="45"/>
      <c r="K40" s="45"/>
      <c r="L40" s="45"/>
      <c r="M40" s="44"/>
      <c r="N40" s="46"/>
      <c r="O40" s="46"/>
      <c r="P40" s="46"/>
      <c r="Q40" s="46"/>
      <c r="R40" s="47"/>
      <c r="S40" s="46">
        <v>18</v>
      </c>
      <c r="T40" s="46"/>
      <c r="U40" s="46"/>
      <c r="V40" s="46"/>
      <c r="W40" s="47">
        <v>2</v>
      </c>
      <c r="X40" s="43">
        <f>Y40+Z40+AB40</f>
        <v>18</v>
      </c>
      <c r="Y40" s="41">
        <f t="shared" si="7"/>
        <v>18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4">
        <f t="shared" si="7"/>
        <v>2</v>
      </c>
    </row>
    <row r="41" spans="1:29" s="14" customFormat="1" ht="20.100000000000001" customHeight="1" x14ac:dyDescent="0.2">
      <c r="A41" s="83" t="s">
        <v>18</v>
      </c>
      <c r="B41" s="83"/>
      <c r="C41" s="83"/>
      <c r="D41" s="37">
        <f t="shared" ref="D41:W41" si="8">SUM(D17:D25,D27:D37,D39:D40)</f>
        <v>82</v>
      </c>
      <c r="E41" s="37">
        <f t="shared" si="8"/>
        <v>90</v>
      </c>
      <c r="F41" s="37">
        <f t="shared" si="8"/>
        <v>0</v>
      </c>
      <c r="G41" s="37">
        <f t="shared" si="8"/>
        <v>18</v>
      </c>
      <c r="H41" s="91">
        <f t="shared" si="8"/>
        <v>30</v>
      </c>
      <c r="I41" s="37">
        <f t="shared" si="8"/>
        <v>18</v>
      </c>
      <c r="J41" s="37">
        <f t="shared" si="8"/>
        <v>126</v>
      </c>
      <c r="K41" s="37">
        <f t="shared" si="8"/>
        <v>0</v>
      </c>
      <c r="L41" s="37">
        <f t="shared" si="8"/>
        <v>18</v>
      </c>
      <c r="M41" s="91">
        <f t="shared" si="8"/>
        <v>30</v>
      </c>
      <c r="N41" s="38">
        <f t="shared" si="8"/>
        <v>0</v>
      </c>
      <c r="O41" s="38">
        <f t="shared" si="8"/>
        <v>108</v>
      </c>
      <c r="P41" s="38">
        <f t="shared" si="8"/>
        <v>0</v>
      </c>
      <c r="Q41" s="38">
        <f t="shared" si="8"/>
        <v>18</v>
      </c>
      <c r="R41" s="91">
        <f t="shared" si="8"/>
        <v>30</v>
      </c>
      <c r="S41" s="38">
        <f t="shared" si="8"/>
        <v>18</v>
      </c>
      <c r="T41" s="38">
        <f t="shared" si="8"/>
        <v>90</v>
      </c>
      <c r="U41" s="38">
        <f t="shared" si="8"/>
        <v>0</v>
      </c>
      <c r="V41" s="38">
        <f t="shared" si="8"/>
        <v>18</v>
      </c>
      <c r="W41" s="91">
        <f t="shared" si="8"/>
        <v>30</v>
      </c>
      <c r="X41" s="29">
        <f>X38+X26+X16</f>
        <v>604</v>
      </c>
      <c r="Y41" s="29">
        <f>Y38+Y26+Y16</f>
        <v>118</v>
      </c>
      <c r="Z41" s="29">
        <f t="shared" ref="Z41:AB41" si="9">Z38+Z26+Z16</f>
        <v>414</v>
      </c>
      <c r="AA41" s="29">
        <f t="shared" si="9"/>
        <v>0</v>
      </c>
      <c r="AB41" s="29">
        <f t="shared" si="9"/>
        <v>72</v>
      </c>
      <c r="AC41" s="87">
        <f>AC16+AC26+AC38</f>
        <v>120</v>
      </c>
    </row>
    <row r="42" spans="1:29" s="14" customFormat="1" ht="20.100000000000001" customHeight="1" x14ac:dyDescent="0.2">
      <c r="A42" s="83"/>
      <c r="B42" s="83"/>
      <c r="C42" s="83"/>
      <c r="D42" s="88">
        <f>D41+E41+G41</f>
        <v>190</v>
      </c>
      <c r="E42" s="88"/>
      <c r="F42" s="88"/>
      <c r="G42" s="88"/>
      <c r="H42" s="91"/>
      <c r="I42" s="88">
        <f>I41+J41+L41</f>
        <v>162</v>
      </c>
      <c r="J42" s="88"/>
      <c r="K42" s="88"/>
      <c r="L42" s="88"/>
      <c r="M42" s="91"/>
      <c r="N42" s="89">
        <f>N41+O41+Q41</f>
        <v>126</v>
      </c>
      <c r="O42" s="89"/>
      <c r="P42" s="89"/>
      <c r="Q42" s="89"/>
      <c r="R42" s="91"/>
      <c r="S42" s="89">
        <f>S41+T41+V41</f>
        <v>126</v>
      </c>
      <c r="T42" s="89"/>
      <c r="U42" s="89"/>
      <c r="V42" s="89"/>
      <c r="W42" s="91"/>
      <c r="X42" s="66">
        <f>N43+D43</f>
        <v>604</v>
      </c>
      <c r="Y42" s="67"/>
      <c r="Z42" s="67"/>
      <c r="AA42" s="67"/>
      <c r="AB42" s="68"/>
      <c r="AC42" s="87"/>
    </row>
    <row r="43" spans="1:29" s="14" customFormat="1" ht="20.100000000000001" customHeight="1" x14ac:dyDescent="0.2">
      <c r="A43" s="83"/>
      <c r="B43" s="83"/>
      <c r="C43" s="83"/>
      <c r="D43" s="90">
        <f>D42+I42</f>
        <v>352</v>
      </c>
      <c r="E43" s="90"/>
      <c r="F43" s="90"/>
      <c r="G43" s="90"/>
      <c r="H43" s="90"/>
      <c r="I43" s="90"/>
      <c r="J43" s="90"/>
      <c r="K43" s="90"/>
      <c r="L43" s="90"/>
      <c r="M43" s="28">
        <f>H41+M41</f>
        <v>60</v>
      </c>
      <c r="N43" s="90">
        <f>N42+S42</f>
        <v>252</v>
      </c>
      <c r="O43" s="90"/>
      <c r="P43" s="90"/>
      <c r="Q43" s="90"/>
      <c r="R43" s="90"/>
      <c r="S43" s="90"/>
      <c r="T43" s="90"/>
      <c r="U43" s="90"/>
      <c r="V43" s="90"/>
      <c r="W43" s="28">
        <f>R41+W41</f>
        <v>60</v>
      </c>
      <c r="X43" s="69"/>
      <c r="Y43" s="70"/>
      <c r="Z43" s="70"/>
      <c r="AA43" s="70"/>
      <c r="AB43" s="71"/>
      <c r="AC43" s="87"/>
    </row>
    <row r="44" spans="1:29" s="14" customFormat="1" x14ac:dyDescent="0.2">
      <c r="A44" s="16"/>
      <c r="B44" s="17"/>
      <c r="C44" s="18"/>
      <c r="D44" s="19"/>
      <c r="E44" s="19"/>
      <c r="F44" s="19"/>
      <c r="G44" s="20"/>
      <c r="H44" s="19"/>
      <c r="I44" s="19"/>
      <c r="J44" s="19"/>
      <c r="K44" s="19"/>
      <c r="L44" s="20"/>
      <c r="M44" s="21"/>
      <c r="N44" s="21"/>
      <c r="O44" s="22"/>
      <c r="P44" s="22"/>
      <c r="Q44" s="23"/>
      <c r="R44" s="24"/>
      <c r="S44" s="24"/>
      <c r="T44" s="24"/>
      <c r="U44" s="24"/>
      <c r="V44" s="25"/>
      <c r="W44" s="22"/>
      <c r="X44" s="34"/>
      <c r="Y44" s="34"/>
      <c r="Z44" s="34"/>
      <c r="AA44" s="35"/>
      <c r="AB44" s="35"/>
      <c r="AC44" s="31"/>
    </row>
    <row r="45" spans="1:29" ht="12.75" customHeight="1" x14ac:dyDescent="0.2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R45" s="4"/>
      <c r="W45" s="4"/>
      <c r="AA45" s="36"/>
      <c r="AB45" s="36"/>
    </row>
  </sheetData>
  <mergeCells count="45">
    <mergeCell ref="A6:AC6"/>
    <mergeCell ref="A7:AC7"/>
    <mergeCell ref="A8:AC8"/>
    <mergeCell ref="A11:AA11"/>
    <mergeCell ref="A1:AC1"/>
    <mergeCell ref="A2:AC2"/>
    <mergeCell ref="A3:AC3"/>
    <mergeCell ref="A4:AC4"/>
    <mergeCell ref="A5:AC5"/>
    <mergeCell ref="A9:AC9"/>
    <mergeCell ref="B45:N45"/>
    <mergeCell ref="AC41:AC43"/>
    <mergeCell ref="D42:G42"/>
    <mergeCell ref="I42:L42"/>
    <mergeCell ref="N42:Q42"/>
    <mergeCell ref="S42:V42"/>
    <mergeCell ref="N43:V43"/>
    <mergeCell ref="A41:C43"/>
    <mergeCell ref="H41:H42"/>
    <mergeCell ref="M41:M42"/>
    <mergeCell ref="R41:R42"/>
    <mergeCell ref="W41:W42"/>
    <mergeCell ref="D43:L43"/>
    <mergeCell ref="H14:H15"/>
    <mergeCell ref="D14:G14"/>
    <mergeCell ref="A13:A15"/>
    <mergeCell ref="B13:B15"/>
    <mergeCell ref="C13:C15"/>
    <mergeCell ref="D13:M13"/>
    <mergeCell ref="C18:C20"/>
    <mergeCell ref="Y13:AB14"/>
    <mergeCell ref="X42:AB43"/>
    <mergeCell ref="A12:AC12"/>
    <mergeCell ref="N13:W13"/>
    <mergeCell ref="X13:X15"/>
    <mergeCell ref="AC13:AC15"/>
    <mergeCell ref="A26:W26"/>
    <mergeCell ref="A38:W38"/>
    <mergeCell ref="A16:W16"/>
    <mergeCell ref="W14:W15"/>
    <mergeCell ref="S14:V14"/>
    <mergeCell ref="R14:R15"/>
    <mergeCell ref="N14:Q14"/>
    <mergeCell ref="M14:M15"/>
    <mergeCell ref="I14:L14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zoomScalePageLayoutView="125" workbookViewId="0">
      <selection activeCell="H29" sqref="H29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7" customWidth="1"/>
    <col min="25" max="28" width="3.7109375" style="7" customWidth="1"/>
    <col min="29" max="29" width="3.7109375" style="6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96" t="s">
        <v>72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8"/>
      <c r="AE1" s="8"/>
      <c r="AF1" s="8"/>
      <c r="AG1" s="8"/>
      <c r="AH1" s="8"/>
      <c r="AI1" s="8"/>
    </row>
    <row r="2" spans="1:35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8"/>
      <c r="AE2" s="8"/>
      <c r="AF2" s="8"/>
      <c r="AG2" s="8"/>
      <c r="AH2" s="8"/>
      <c r="AI2" s="8"/>
    </row>
    <row r="3" spans="1:35" x14ac:dyDescent="0.2">
      <c r="A3" s="96" t="s">
        <v>73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8"/>
      <c r="AE3" s="8"/>
      <c r="AF3" s="8"/>
      <c r="AG3" s="8"/>
      <c r="AH3" s="8"/>
      <c r="AI3" s="8"/>
    </row>
    <row r="4" spans="1:35" x14ac:dyDescent="0.2">
      <c r="A4" s="96" t="s">
        <v>74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8"/>
      <c r="AE4" s="8"/>
      <c r="AF4" s="8"/>
      <c r="AG4" s="8"/>
      <c r="AH4" s="8"/>
      <c r="AI4" s="8"/>
    </row>
    <row r="5" spans="1:35" ht="12.75" customHeight="1" x14ac:dyDescent="0.2">
      <c r="A5" s="97" t="s">
        <v>75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"/>
      <c r="AE5" s="9"/>
      <c r="AF5" s="9"/>
      <c r="AG5" s="9"/>
      <c r="AH5" s="9"/>
      <c r="AI5" s="9"/>
    </row>
    <row r="6" spans="1:35" ht="12.75" customHeight="1" x14ac:dyDescent="0.2">
      <c r="A6" s="92" t="s">
        <v>60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10"/>
      <c r="AE6" s="10"/>
      <c r="AF6" s="10"/>
      <c r="AG6" s="10"/>
      <c r="AH6" s="10"/>
      <c r="AI6" s="10"/>
    </row>
    <row r="7" spans="1:35" x14ac:dyDescent="0.2">
      <c r="A7" s="93" t="s">
        <v>22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11"/>
      <c r="AE7" s="11"/>
      <c r="AF7" s="11"/>
      <c r="AG7" s="11"/>
      <c r="AH7" s="11"/>
      <c r="AI7" s="11"/>
    </row>
    <row r="8" spans="1:35" ht="15" customHeight="1" x14ac:dyDescent="0.2">
      <c r="A8" s="94" t="s">
        <v>62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12"/>
      <c r="AE8" s="12"/>
      <c r="AF8" s="12"/>
      <c r="AG8" s="12"/>
      <c r="AH8" s="12"/>
      <c r="AI8" s="12"/>
    </row>
    <row r="9" spans="1:35" ht="15" customHeight="1" x14ac:dyDescent="0.2">
      <c r="A9" s="94" t="s">
        <v>65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2"/>
      <c r="AE9" s="12"/>
      <c r="AF9" s="12"/>
      <c r="AG9" s="12"/>
      <c r="AH9" s="12"/>
      <c r="AI9" s="12"/>
    </row>
    <row r="10" spans="1:35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2">
      <c r="A11" s="95" t="s">
        <v>67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13"/>
      <c r="AC11" s="13"/>
      <c r="AD11" s="13"/>
      <c r="AE11" s="13"/>
      <c r="AF11" s="13"/>
      <c r="AG11" s="13"/>
      <c r="AH11" s="13"/>
      <c r="AI11" s="13"/>
    </row>
    <row r="12" spans="1:35" s="1" customFormat="1" x14ac:dyDescent="0.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spans="1:35" s="14" customFormat="1" ht="12.75" customHeight="1" x14ac:dyDescent="0.2">
      <c r="A13" s="82" t="s">
        <v>0</v>
      </c>
      <c r="B13" s="83" t="s">
        <v>1</v>
      </c>
      <c r="C13" s="84" t="s">
        <v>2</v>
      </c>
      <c r="D13" s="73" t="s">
        <v>3</v>
      </c>
      <c r="E13" s="73"/>
      <c r="F13" s="73"/>
      <c r="G13" s="73"/>
      <c r="H13" s="73"/>
      <c r="I13" s="73"/>
      <c r="J13" s="73"/>
      <c r="K13" s="73"/>
      <c r="L13" s="73"/>
      <c r="M13" s="73"/>
      <c r="N13" s="73" t="s">
        <v>4</v>
      </c>
      <c r="O13" s="73"/>
      <c r="P13" s="73"/>
      <c r="Q13" s="73"/>
      <c r="R13" s="73"/>
      <c r="S13" s="73"/>
      <c r="T13" s="73"/>
      <c r="U13" s="73"/>
      <c r="V13" s="73"/>
      <c r="W13" s="73"/>
      <c r="X13" s="74" t="s">
        <v>5</v>
      </c>
      <c r="Y13" s="60" t="s">
        <v>6</v>
      </c>
      <c r="Z13" s="61"/>
      <c r="AA13" s="61"/>
      <c r="AB13" s="62"/>
      <c r="AC13" s="75" t="s">
        <v>7</v>
      </c>
    </row>
    <row r="14" spans="1:35" s="14" customFormat="1" ht="12.75" customHeight="1" x14ac:dyDescent="0.2">
      <c r="A14" s="82"/>
      <c r="B14" s="83"/>
      <c r="C14" s="84"/>
      <c r="D14" s="81" t="s">
        <v>30</v>
      </c>
      <c r="E14" s="81"/>
      <c r="F14" s="81"/>
      <c r="G14" s="81"/>
      <c r="H14" s="79" t="s">
        <v>7</v>
      </c>
      <c r="I14" s="81" t="s">
        <v>31</v>
      </c>
      <c r="J14" s="81"/>
      <c r="K14" s="81"/>
      <c r="L14" s="81"/>
      <c r="M14" s="79" t="s">
        <v>7</v>
      </c>
      <c r="N14" s="80" t="s">
        <v>32</v>
      </c>
      <c r="O14" s="80"/>
      <c r="P14" s="80"/>
      <c r="Q14" s="80"/>
      <c r="R14" s="79" t="s">
        <v>7</v>
      </c>
      <c r="S14" s="80" t="s">
        <v>33</v>
      </c>
      <c r="T14" s="80"/>
      <c r="U14" s="80"/>
      <c r="V14" s="80"/>
      <c r="W14" s="79" t="s">
        <v>7</v>
      </c>
      <c r="X14" s="74"/>
      <c r="Y14" s="63"/>
      <c r="Z14" s="64"/>
      <c r="AA14" s="64"/>
      <c r="AB14" s="65"/>
      <c r="AC14" s="75"/>
    </row>
    <row r="15" spans="1:35" s="14" customFormat="1" ht="18.95" customHeight="1" x14ac:dyDescent="0.2">
      <c r="A15" s="82"/>
      <c r="B15" s="83"/>
      <c r="C15" s="84"/>
      <c r="D15" s="39" t="s">
        <v>34</v>
      </c>
      <c r="E15" s="39" t="s">
        <v>35</v>
      </c>
      <c r="F15" s="39" t="s">
        <v>36</v>
      </c>
      <c r="G15" s="39" t="s">
        <v>37</v>
      </c>
      <c r="H15" s="79"/>
      <c r="I15" s="39" t="s">
        <v>34</v>
      </c>
      <c r="J15" s="39" t="s">
        <v>35</v>
      </c>
      <c r="K15" s="39" t="s">
        <v>36</v>
      </c>
      <c r="L15" s="39" t="s">
        <v>37</v>
      </c>
      <c r="M15" s="79"/>
      <c r="N15" s="40" t="s">
        <v>34</v>
      </c>
      <c r="O15" s="40" t="s">
        <v>35</v>
      </c>
      <c r="P15" s="40" t="s">
        <v>36</v>
      </c>
      <c r="Q15" s="40" t="s">
        <v>37</v>
      </c>
      <c r="R15" s="79"/>
      <c r="S15" s="40" t="s">
        <v>34</v>
      </c>
      <c r="T15" s="40" t="s">
        <v>35</v>
      </c>
      <c r="U15" s="40" t="s">
        <v>36</v>
      </c>
      <c r="V15" s="40" t="s">
        <v>37</v>
      </c>
      <c r="W15" s="79"/>
      <c r="X15" s="74"/>
      <c r="Y15" s="30" t="s">
        <v>8</v>
      </c>
      <c r="Z15" s="30" t="s">
        <v>9</v>
      </c>
      <c r="AA15" s="30" t="s">
        <v>10</v>
      </c>
      <c r="AB15" s="30" t="s">
        <v>37</v>
      </c>
      <c r="AC15" s="75"/>
    </row>
    <row r="16" spans="1:35" s="14" customFormat="1" ht="20.100000000000001" customHeight="1" x14ac:dyDescent="0.2">
      <c r="A16" s="78" t="s">
        <v>29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32">
        <f>SUM(X17:X25)</f>
        <v>338</v>
      </c>
      <c r="Y16" s="32">
        <f>SUM(Y17:Y25)</f>
        <v>32</v>
      </c>
      <c r="Z16" s="32">
        <f t="shared" ref="Z16:AC16" si="0">SUM(Z17:Z25)</f>
        <v>234</v>
      </c>
      <c r="AA16" s="32">
        <f t="shared" si="0"/>
        <v>0</v>
      </c>
      <c r="AB16" s="32">
        <f t="shared" si="0"/>
        <v>72</v>
      </c>
      <c r="AC16" s="32">
        <f t="shared" si="0"/>
        <v>72</v>
      </c>
    </row>
    <row r="17" spans="1:29" s="14" customFormat="1" ht="20.100000000000001" customHeight="1" x14ac:dyDescent="0.2">
      <c r="A17" s="27">
        <v>1</v>
      </c>
      <c r="B17" s="54" t="s">
        <v>23</v>
      </c>
      <c r="C17" s="57" t="s">
        <v>24</v>
      </c>
      <c r="D17" s="45"/>
      <c r="E17" s="45"/>
      <c r="F17" s="45"/>
      <c r="G17" s="45">
        <v>18</v>
      </c>
      <c r="H17" s="44">
        <v>6</v>
      </c>
      <c r="I17" s="45"/>
      <c r="J17" s="45"/>
      <c r="K17" s="45"/>
      <c r="L17" s="45">
        <v>18</v>
      </c>
      <c r="M17" s="44">
        <v>5</v>
      </c>
      <c r="N17" s="46"/>
      <c r="O17" s="46"/>
      <c r="P17" s="46"/>
      <c r="Q17" s="46">
        <v>18</v>
      </c>
      <c r="R17" s="47">
        <v>5</v>
      </c>
      <c r="S17" s="46"/>
      <c r="T17" s="46"/>
      <c r="U17" s="46"/>
      <c r="V17" s="46">
        <v>18</v>
      </c>
      <c r="W17" s="47">
        <v>4</v>
      </c>
      <c r="X17" s="43">
        <f>SUM(D17+E17+F17+G17+J17+K17+L17+N17+O17+P17+Q17+S17+I17+T17+U17+V17)</f>
        <v>72</v>
      </c>
      <c r="Y17" s="41">
        <f>SUM(D17+I17+N17+S17)</f>
        <v>0</v>
      </c>
      <c r="Z17" s="41">
        <f>SUM(E17+J17+O17+T17)</f>
        <v>0</v>
      </c>
      <c r="AA17" s="41">
        <f t="shared" ref="AA17:AC23" si="1">SUM(F17+K17+P17+U17)</f>
        <v>0</v>
      </c>
      <c r="AB17" s="41">
        <f t="shared" si="1"/>
        <v>72</v>
      </c>
      <c r="AC17" s="42">
        <f t="shared" si="1"/>
        <v>20</v>
      </c>
    </row>
    <row r="18" spans="1:29" s="14" customFormat="1" ht="31.5" customHeight="1" x14ac:dyDescent="0.2">
      <c r="A18" s="27">
        <v>2</v>
      </c>
      <c r="B18" s="54" t="s">
        <v>69</v>
      </c>
      <c r="C18" s="59" t="s">
        <v>25</v>
      </c>
      <c r="D18" s="45"/>
      <c r="E18" s="45">
        <v>18</v>
      </c>
      <c r="F18" s="45"/>
      <c r="G18" s="45"/>
      <c r="H18" s="44">
        <v>3</v>
      </c>
      <c r="I18" s="45"/>
      <c r="J18" s="45">
        <v>18</v>
      </c>
      <c r="K18" s="45"/>
      <c r="L18" s="45"/>
      <c r="M18" s="44">
        <v>3</v>
      </c>
      <c r="N18" s="46"/>
      <c r="O18" s="46">
        <v>18</v>
      </c>
      <c r="P18" s="46"/>
      <c r="Q18" s="46"/>
      <c r="R18" s="47">
        <v>4</v>
      </c>
      <c r="S18" s="46"/>
      <c r="T18" s="46">
        <v>18</v>
      </c>
      <c r="U18" s="46"/>
      <c r="V18" s="46"/>
      <c r="W18" s="47">
        <v>2</v>
      </c>
      <c r="X18" s="43">
        <f>SUM(D18+E18+F18+G18+I18+J18+K18+L18+N18+O18+P18+Q18+S18+T18+U18+V18)</f>
        <v>72</v>
      </c>
      <c r="Y18" s="41">
        <f t="shared" ref="Y18:AC25" si="2">SUM(D18+I18+N18+S18)</f>
        <v>0</v>
      </c>
      <c r="Z18" s="41">
        <f t="shared" si="2"/>
        <v>72</v>
      </c>
      <c r="AA18" s="41">
        <f t="shared" si="1"/>
        <v>0</v>
      </c>
      <c r="AB18" s="41">
        <f t="shared" si="1"/>
        <v>0</v>
      </c>
      <c r="AC18" s="42">
        <f t="shared" si="1"/>
        <v>12</v>
      </c>
    </row>
    <row r="19" spans="1:29" s="14" customFormat="1" ht="30.75" customHeight="1" x14ac:dyDescent="0.2">
      <c r="A19" s="26">
        <v>3</v>
      </c>
      <c r="B19" s="54" t="s">
        <v>70</v>
      </c>
      <c r="C19" s="59"/>
      <c r="D19" s="45"/>
      <c r="E19" s="45">
        <v>18</v>
      </c>
      <c r="F19" s="45"/>
      <c r="G19" s="45"/>
      <c r="H19" s="44">
        <v>3</v>
      </c>
      <c r="I19" s="45"/>
      <c r="J19" s="45">
        <v>18</v>
      </c>
      <c r="K19" s="45"/>
      <c r="L19" s="45"/>
      <c r="M19" s="44">
        <v>3</v>
      </c>
      <c r="N19" s="46"/>
      <c r="O19" s="46">
        <v>18</v>
      </c>
      <c r="P19" s="46"/>
      <c r="Q19" s="46"/>
      <c r="R19" s="47">
        <v>4</v>
      </c>
      <c r="S19" s="46"/>
      <c r="T19" s="46">
        <v>18</v>
      </c>
      <c r="U19" s="46"/>
      <c r="V19" s="46"/>
      <c r="W19" s="47">
        <v>2</v>
      </c>
      <c r="X19" s="43">
        <f>SUM(D19+E19+F19+G19+J19+K19+L19+N19+O19+P19+Q19+S19+I19+T19+U19+V19)</f>
        <v>72</v>
      </c>
      <c r="Y19" s="41">
        <f t="shared" si="2"/>
        <v>0</v>
      </c>
      <c r="Z19" s="41">
        <f t="shared" si="2"/>
        <v>72</v>
      </c>
      <c r="AA19" s="41">
        <f t="shared" si="1"/>
        <v>0</v>
      </c>
      <c r="AB19" s="41">
        <f t="shared" si="1"/>
        <v>0</v>
      </c>
      <c r="AC19" s="42">
        <f t="shared" si="1"/>
        <v>12</v>
      </c>
    </row>
    <row r="20" spans="1:29" s="14" customFormat="1" ht="30.75" customHeight="1" x14ac:dyDescent="0.2">
      <c r="A20" s="26">
        <v>4</v>
      </c>
      <c r="B20" s="54" t="s">
        <v>71</v>
      </c>
      <c r="C20" s="59"/>
      <c r="D20" s="45"/>
      <c r="E20" s="45">
        <v>18</v>
      </c>
      <c r="F20" s="45"/>
      <c r="G20" s="45"/>
      <c r="H20" s="44">
        <v>4</v>
      </c>
      <c r="I20" s="45"/>
      <c r="J20" s="45">
        <v>18</v>
      </c>
      <c r="K20" s="45"/>
      <c r="L20" s="45"/>
      <c r="M20" s="44">
        <v>3</v>
      </c>
      <c r="N20" s="46"/>
      <c r="O20" s="46">
        <v>18</v>
      </c>
      <c r="P20" s="46"/>
      <c r="Q20" s="46"/>
      <c r="R20" s="47">
        <v>4</v>
      </c>
      <c r="S20" s="46"/>
      <c r="T20" s="46">
        <v>18</v>
      </c>
      <c r="U20" s="46"/>
      <c r="V20" s="46"/>
      <c r="W20" s="47">
        <v>2</v>
      </c>
      <c r="X20" s="43">
        <f>SUM(D20+E20+F20+G20+I20+J20+K20+L20+N20+O20+P20+Q20+S20+T20+U20+V20)</f>
        <v>72</v>
      </c>
      <c r="Y20" s="41">
        <f t="shared" si="2"/>
        <v>0</v>
      </c>
      <c r="Z20" s="41">
        <f t="shared" si="2"/>
        <v>72</v>
      </c>
      <c r="AA20" s="41">
        <f t="shared" si="1"/>
        <v>0</v>
      </c>
      <c r="AB20" s="41">
        <f t="shared" si="1"/>
        <v>0</v>
      </c>
      <c r="AC20" s="42">
        <f t="shared" si="1"/>
        <v>13</v>
      </c>
    </row>
    <row r="21" spans="1:29" s="14" customFormat="1" ht="20.100000000000001" customHeight="1" x14ac:dyDescent="0.2">
      <c r="A21" s="26">
        <v>5</v>
      </c>
      <c r="B21" s="54" t="s">
        <v>12</v>
      </c>
      <c r="C21" s="57" t="s">
        <v>13</v>
      </c>
      <c r="D21" s="45">
        <v>10</v>
      </c>
      <c r="E21" s="45"/>
      <c r="F21" s="45"/>
      <c r="G21" s="45"/>
      <c r="H21" s="44">
        <v>1</v>
      </c>
      <c r="I21" s="45"/>
      <c r="J21" s="45"/>
      <c r="K21" s="45"/>
      <c r="L21" s="45"/>
      <c r="M21" s="44"/>
      <c r="N21" s="46"/>
      <c r="O21" s="46"/>
      <c r="P21" s="46"/>
      <c r="Q21" s="46"/>
      <c r="R21" s="47"/>
      <c r="S21" s="46"/>
      <c r="T21" s="46"/>
      <c r="U21" s="46"/>
      <c r="V21" s="46"/>
      <c r="W21" s="47"/>
      <c r="X21" s="43">
        <f>SUM(D21+E21+F21+G21+J21+K21+L21+N21+O21+P21+Q21+S21+I21+T21+U21+V21)</f>
        <v>10</v>
      </c>
      <c r="Y21" s="41">
        <f t="shared" si="2"/>
        <v>10</v>
      </c>
      <c r="Z21" s="41">
        <f t="shared" si="2"/>
        <v>0</v>
      </c>
      <c r="AA21" s="41">
        <f t="shared" si="1"/>
        <v>0</v>
      </c>
      <c r="AB21" s="41">
        <f t="shared" si="1"/>
        <v>0</v>
      </c>
      <c r="AC21" s="42">
        <f t="shared" si="1"/>
        <v>1</v>
      </c>
    </row>
    <row r="22" spans="1:29" s="14" customFormat="1" ht="20.100000000000001" customHeight="1" x14ac:dyDescent="0.2">
      <c r="A22" s="26">
        <v>6</v>
      </c>
      <c r="B22" s="54" t="s">
        <v>15</v>
      </c>
      <c r="C22" s="57" t="s">
        <v>14</v>
      </c>
      <c r="D22" s="45">
        <v>18</v>
      </c>
      <c r="E22" s="45"/>
      <c r="F22" s="45"/>
      <c r="G22" s="45"/>
      <c r="H22" s="44">
        <v>2</v>
      </c>
      <c r="I22" s="45"/>
      <c r="J22" s="45"/>
      <c r="K22" s="45"/>
      <c r="L22" s="45"/>
      <c r="M22" s="44"/>
      <c r="N22" s="46"/>
      <c r="O22" s="46"/>
      <c r="P22" s="46"/>
      <c r="Q22" s="46"/>
      <c r="R22" s="47"/>
      <c r="S22" s="46"/>
      <c r="T22" s="46"/>
      <c r="U22" s="46"/>
      <c r="V22" s="46"/>
      <c r="W22" s="47"/>
      <c r="X22" s="43">
        <f>SUM(D22+E22+F22+G22+I22+J22+K22+L22+N22+O22+P22+Q22+S22+T22+U22+V22)</f>
        <v>18</v>
      </c>
      <c r="Y22" s="41">
        <f t="shared" si="2"/>
        <v>18</v>
      </c>
      <c r="Z22" s="41">
        <f t="shared" si="2"/>
        <v>0</v>
      </c>
      <c r="AA22" s="41">
        <f t="shared" si="1"/>
        <v>0</v>
      </c>
      <c r="AB22" s="41">
        <f t="shared" si="1"/>
        <v>0</v>
      </c>
      <c r="AC22" s="42">
        <f t="shared" si="1"/>
        <v>2</v>
      </c>
    </row>
    <row r="23" spans="1:29" s="14" customFormat="1" ht="20.100000000000001" customHeight="1" x14ac:dyDescent="0.2">
      <c r="A23" s="26">
        <v>7</v>
      </c>
      <c r="B23" s="54" t="s">
        <v>11</v>
      </c>
      <c r="C23" s="57" t="s">
        <v>14</v>
      </c>
      <c r="D23" s="45"/>
      <c r="E23" s="45">
        <v>18</v>
      </c>
      <c r="F23" s="45"/>
      <c r="G23" s="45"/>
      <c r="H23" s="44">
        <v>2</v>
      </c>
      <c r="I23" s="45"/>
      <c r="J23" s="45"/>
      <c r="K23" s="45"/>
      <c r="L23" s="45"/>
      <c r="M23" s="44"/>
      <c r="N23" s="46"/>
      <c r="O23" s="46"/>
      <c r="P23" s="46"/>
      <c r="Q23" s="46"/>
      <c r="R23" s="47"/>
      <c r="S23" s="46"/>
      <c r="T23" s="46"/>
      <c r="U23" s="46"/>
      <c r="V23" s="46"/>
      <c r="W23" s="47"/>
      <c r="X23" s="43">
        <f>SUM(D23+E23+F23+G23+I23+J23+K23+L23+N23+O23+P23+Q23+S23+T23+U23+V23)</f>
        <v>18</v>
      </c>
      <c r="Y23" s="41">
        <f t="shared" si="2"/>
        <v>0</v>
      </c>
      <c r="Z23" s="41">
        <f t="shared" si="2"/>
        <v>18</v>
      </c>
      <c r="AA23" s="41">
        <f t="shared" si="1"/>
        <v>0</v>
      </c>
      <c r="AB23" s="41">
        <f t="shared" si="1"/>
        <v>0</v>
      </c>
      <c r="AC23" s="42">
        <f t="shared" si="1"/>
        <v>2</v>
      </c>
    </row>
    <row r="24" spans="1:29" s="14" customFormat="1" ht="20.100000000000001" customHeight="1" x14ac:dyDescent="0.2">
      <c r="A24" s="26">
        <v>8</v>
      </c>
      <c r="B24" s="56" t="s">
        <v>77</v>
      </c>
      <c r="C24" s="57" t="s">
        <v>26</v>
      </c>
      <c r="D24" s="45"/>
      <c r="E24" s="45"/>
      <c r="F24" s="45"/>
      <c r="G24" s="45"/>
      <c r="H24" s="44"/>
      <c r="I24" s="45"/>
      <c r="J24" s="45"/>
      <c r="K24" s="45"/>
      <c r="L24" s="45"/>
      <c r="M24" s="44"/>
      <c r="N24" s="46"/>
      <c r="O24" s="46"/>
      <c r="P24" s="46"/>
      <c r="Q24" s="46"/>
      <c r="R24" s="47"/>
      <c r="S24" s="46"/>
      <c r="T24" s="46"/>
      <c r="U24" s="46"/>
      <c r="V24" s="46"/>
      <c r="W24" s="47">
        <v>10</v>
      </c>
      <c r="X24" s="43">
        <f>SUM(D24+E24+F24+G24+I24+J24+K24+L24+N24+O24+P24+Q24+S24+T24+U24+V24)</f>
        <v>0</v>
      </c>
      <c r="Y24" s="41">
        <f t="shared" si="2"/>
        <v>0</v>
      </c>
      <c r="Z24" s="41">
        <f t="shared" si="2"/>
        <v>0</v>
      </c>
      <c r="AA24" s="41">
        <f t="shared" si="2"/>
        <v>0</v>
      </c>
      <c r="AB24" s="41">
        <f t="shared" si="2"/>
        <v>0</v>
      </c>
      <c r="AC24" s="42">
        <f t="shared" si="2"/>
        <v>10</v>
      </c>
    </row>
    <row r="25" spans="1:29" s="14" customFormat="1" ht="20.100000000000001" customHeight="1" x14ac:dyDescent="0.2">
      <c r="A25" s="26">
        <v>9</v>
      </c>
      <c r="B25" s="54" t="s">
        <v>27</v>
      </c>
      <c r="C25" s="57" t="s">
        <v>28</v>
      </c>
      <c r="D25" s="45">
        <v>4</v>
      </c>
      <c r="E25" s="45"/>
      <c r="F25" s="45"/>
      <c r="G25" s="45"/>
      <c r="H25" s="44"/>
      <c r="I25" s="45"/>
      <c r="J25" s="45"/>
      <c r="K25" s="45"/>
      <c r="L25" s="45"/>
      <c r="M25" s="44"/>
      <c r="N25" s="46"/>
      <c r="O25" s="46"/>
      <c r="P25" s="46"/>
      <c r="Q25" s="46"/>
      <c r="R25" s="47"/>
      <c r="S25" s="46"/>
      <c r="T25" s="46"/>
      <c r="U25" s="46"/>
      <c r="V25" s="46"/>
      <c r="W25" s="47"/>
      <c r="X25" s="43">
        <f>SUM(D25+E25+F25+G25+I25+J25+K25+L25+N25+O25+P25+Q25+S25+T25+U25+V25)</f>
        <v>4</v>
      </c>
      <c r="Y25" s="41">
        <f t="shared" si="2"/>
        <v>4</v>
      </c>
      <c r="Z25" s="41">
        <f t="shared" si="2"/>
        <v>0</v>
      </c>
      <c r="AA25" s="41">
        <f t="shared" si="2"/>
        <v>0</v>
      </c>
      <c r="AB25" s="41">
        <f t="shared" si="2"/>
        <v>0</v>
      </c>
      <c r="AC25" s="42">
        <f t="shared" si="2"/>
        <v>0</v>
      </c>
    </row>
    <row r="26" spans="1:29" s="14" customFormat="1" ht="20.100000000000001" customHeight="1" x14ac:dyDescent="0.2">
      <c r="A26" s="76" t="s">
        <v>64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32">
        <f>SUM(X27:X37)</f>
        <v>234</v>
      </c>
      <c r="Y26" s="32">
        <f>SUM(Y27:Y37)</f>
        <v>0</v>
      </c>
      <c r="Z26" s="32">
        <f t="shared" ref="Z26:AC26" si="3">SUM(Z27:Z37)</f>
        <v>216</v>
      </c>
      <c r="AA26" s="32">
        <f t="shared" si="3"/>
        <v>18</v>
      </c>
      <c r="AB26" s="32">
        <f t="shared" si="3"/>
        <v>0</v>
      </c>
      <c r="AC26" s="32">
        <f t="shared" si="3"/>
        <v>44</v>
      </c>
    </row>
    <row r="27" spans="1:29" s="14" customFormat="1" ht="20.100000000000001" customHeight="1" x14ac:dyDescent="0.2">
      <c r="A27" s="26">
        <v>10</v>
      </c>
      <c r="B27" s="54" t="s">
        <v>50</v>
      </c>
      <c r="C27" s="57" t="s">
        <v>13</v>
      </c>
      <c r="D27" s="45"/>
      <c r="E27" s="45">
        <v>18</v>
      </c>
      <c r="F27" s="45"/>
      <c r="G27" s="45"/>
      <c r="H27" s="44">
        <v>2</v>
      </c>
      <c r="I27" s="48"/>
      <c r="J27" s="45"/>
      <c r="K27" s="45"/>
      <c r="L27" s="45"/>
      <c r="M27" s="44"/>
      <c r="N27" s="46"/>
      <c r="O27" s="46"/>
      <c r="P27" s="46"/>
      <c r="Q27" s="46"/>
      <c r="R27" s="47"/>
      <c r="S27" s="46"/>
      <c r="T27" s="46"/>
      <c r="U27" s="46"/>
      <c r="V27" s="46"/>
      <c r="W27" s="47"/>
      <c r="X27" s="43">
        <f>Y27+Z27+AB27</f>
        <v>18</v>
      </c>
      <c r="Y27" s="41">
        <f t="shared" ref="Y27:AC37" si="4">D27+I27+N27+S27</f>
        <v>0</v>
      </c>
      <c r="Z27" s="41">
        <f t="shared" si="4"/>
        <v>18</v>
      </c>
      <c r="AA27" s="41">
        <f t="shared" si="4"/>
        <v>0</v>
      </c>
      <c r="AB27" s="41">
        <f t="shared" si="4"/>
        <v>0</v>
      </c>
      <c r="AC27" s="44">
        <f t="shared" si="4"/>
        <v>2</v>
      </c>
    </row>
    <row r="28" spans="1:29" s="14" customFormat="1" ht="20.100000000000001" customHeight="1" x14ac:dyDescent="0.2">
      <c r="A28" s="26">
        <v>11</v>
      </c>
      <c r="B28" s="54" t="s">
        <v>51</v>
      </c>
      <c r="C28" s="57" t="s">
        <v>13</v>
      </c>
      <c r="D28" s="49"/>
      <c r="E28" s="45">
        <v>18</v>
      </c>
      <c r="F28" s="45"/>
      <c r="G28" s="50"/>
      <c r="H28" s="44">
        <v>2</v>
      </c>
      <c r="I28" s="45"/>
      <c r="J28" s="45"/>
      <c r="K28" s="45"/>
      <c r="L28" s="45"/>
      <c r="M28" s="47"/>
      <c r="N28" s="46"/>
      <c r="O28" s="46"/>
      <c r="P28" s="46"/>
      <c r="Q28" s="46"/>
      <c r="R28" s="47"/>
      <c r="S28" s="46"/>
      <c r="T28" s="46"/>
      <c r="U28" s="46"/>
      <c r="V28" s="46"/>
      <c r="W28" s="47"/>
      <c r="X28" s="43">
        <f>Y28+Z28+AB28</f>
        <v>18</v>
      </c>
      <c r="Y28" s="41">
        <f t="shared" si="4"/>
        <v>0</v>
      </c>
      <c r="Z28" s="41">
        <f t="shared" si="4"/>
        <v>18</v>
      </c>
      <c r="AA28" s="41">
        <f t="shared" si="4"/>
        <v>0</v>
      </c>
      <c r="AB28" s="41">
        <f t="shared" si="4"/>
        <v>0</v>
      </c>
      <c r="AC28" s="44">
        <f t="shared" si="4"/>
        <v>2</v>
      </c>
    </row>
    <row r="29" spans="1:29" s="14" customFormat="1" ht="20.100000000000001" customHeight="1" x14ac:dyDescent="0.2">
      <c r="A29" s="26">
        <v>12</v>
      </c>
      <c r="B29" s="54" t="s">
        <v>76</v>
      </c>
      <c r="C29" s="57" t="s">
        <v>52</v>
      </c>
      <c r="D29" s="45"/>
      <c r="E29" s="45">
        <v>18</v>
      </c>
      <c r="F29" s="45"/>
      <c r="G29" s="50"/>
      <c r="H29" s="44">
        <v>3</v>
      </c>
      <c r="I29" s="45"/>
      <c r="J29" s="45">
        <v>18</v>
      </c>
      <c r="K29" s="45"/>
      <c r="L29" s="45"/>
      <c r="M29" s="42">
        <v>3</v>
      </c>
      <c r="N29" s="46"/>
      <c r="O29" s="46"/>
      <c r="P29" s="46"/>
      <c r="Q29" s="46"/>
      <c r="R29" s="51"/>
      <c r="S29" s="46"/>
      <c r="T29" s="46"/>
      <c r="U29" s="46"/>
      <c r="V29" s="46"/>
      <c r="W29" s="47"/>
      <c r="X29" s="43">
        <f>Y29+Z29+AB29</f>
        <v>36</v>
      </c>
      <c r="Y29" s="41">
        <f t="shared" si="4"/>
        <v>0</v>
      </c>
      <c r="Z29" s="41">
        <f t="shared" si="4"/>
        <v>36</v>
      </c>
      <c r="AA29" s="41">
        <f t="shared" si="4"/>
        <v>0</v>
      </c>
      <c r="AB29" s="41">
        <f t="shared" si="4"/>
        <v>0</v>
      </c>
      <c r="AC29" s="44">
        <f t="shared" si="4"/>
        <v>6</v>
      </c>
    </row>
    <row r="30" spans="1:29" s="14" customFormat="1" ht="20.100000000000001" customHeight="1" x14ac:dyDescent="0.2">
      <c r="A30" s="26">
        <v>13</v>
      </c>
      <c r="B30" s="54" t="s">
        <v>53</v>
      </c>
      <c r="C30" s="57" t="s">
        <v>14</v>
      </c>
      <c r="D30" s="45"/>
      <c r="E30" s="45"/>
      <c r="F30" s="45"/>
      <c r="G30" s="50"/>
      <c r="H30" s="44"/>
      <c r="I30" s="45"/>
      <c r="J30" s="45">
        <v>18</v>
      </c>
      <c r="K30" s="45"/>
      <c r="L30" s="45"/>
      <c r="M30" s="42">
        <v>2</v>
      </c>
      <c r="N30" s="46"/>
      <c r="O30" s="46"/>
      <c r="P30" s="46"/>
      <c r="Q30" s="46"/>
      <c r="R30" s="51"/>
      <c r="S30" s="46"/>
      <c r="T30" s="46"/>
      <c r="U30" s="46"/>
      <c r="V30" s="46"/>
      <c r="W30" s="47"/>
      <c r="X30" s="43">
        <f>Y30+Z30+AB30</f>
        <v>18</v>
      </c>
      <c r="Y30" s="41">
        <f t="shared" si="4"/>
        <v>0</v>
      </c>
      <c r="Z30" s="41">
        <f t="shared" si="4"/>
        <v>18</v>
      </c>
      <c r="AA30" s="41">
        <f t="shared" si="4"/>
        <v>0</v>
      </c>
      <c r="AB30" s="41">
        <f t="shared" si="4"/>
        <v>0</v>
      </c>
      <c r="AC30" s="44">
        <f t="shared" si="4"/>
        <v>2</v>
      </c>
    </row>
    <row r="31" spans="1:29" s="14" customFormat="1" ht="20.100000000000001" customHeight="1" x14ac:dyDescent="0.2">
      <c r="A31" s="26">
        <v>14</v>
      </c>
      <c r="B31" s="58" t="s">
        <v>54</v>
      </c>
      <c r="C31" s="57" t="s">
        <v>13</v>
      </c>
      <c r="D31" s="45"/>
      <c r="E31" s="45"/>
      <c r="F31" s="45">
        <v>18</v>
      </c>
      <c r="G31" s="50"/>
      <c r="H31" s="44">
        <v>2</v>
      </c>
      <c r="I31" s="45"/>
      <c r="J31" s="45"/>
      <c r="K31" s="45"/>
      <c r="L31" s="45"/>
      <c r="M31" s="42"/>
      <c r="N31" s="46"/>
      <c r="O31" s="46"/>
      <c r="P31" s="46"/>
      <c r="Q31" s="46"/>
      <c r="R31" s="52"/>
      <c r="S31" s="46"/>
      <c r="T31" s="46"/>
      <c r="U31" s="46"/>
      <c r="V31" s="46"/>
      <c r="W31" s="47"/>
      <c r="X31" s="43">
        <f>Y31+Z31+AB31+AA31</f>
        <v>18</v>
      </c>
      <c r="Y31" s="41">
        <f t="shared" si="4"/>
        <v>0</v>
      </c>
      <c r="Z31" s="41">
        <f t="shared" si="4"/>
        <v>0</v>
      </c>
      <c r="AA31" s="41">
        <f t="shared" si="4"/>
        <v>18</v>
      </c>
      <c r="AB31" s="41">
        <f t="shared" si="4"/>
        <v>0</v>
      </c>
      <c r="AC31" s="44">
        <f t="shared" si="4"/>
        <v>2</v>
      </c>
    </row>
    <row r="32" spans="1:29" s="14" customFormat="1" ht="20.100000000000001" customHeight="1" x14ac:dyDescent="0.2">
      <c r="A32" s="26">
        <v>15</v>
      </c>
      <c r="B32" s="54" t="s">
        <v>55</v>
      </c>
      <c r="C32" s="57" t="s">
        <v>56</v>
      </c>
      <c r="D32" s="45"/>
      <c r="E32" s="45"/>
      <c r="F32" s="45"/>
      <c r="G32" s="50"/>
      <c r="H32" s="44"/>
      <c r="I32" s="45"/>
      <c r="J32" s="45"/>
      <c r="K32" s="45"/>
      <c r="L32" s="45"/>
      <c r="M32" s="42"/>
      <c r="N32" s="46"/>
      <c r="O32" s="46">
        <v>18</v>
      </c>
      <c r="P32" s="46"/>
      <c r="Q32" s="46"/>
      <c r="R32" s="52">
        <v>2</v>
      </c>
      <c r="S32" s="46"/>
      <c r="T32" s="46">
        <v>18</v>
      </c>
      <c r="U32" s="46"/>
      <c r="V32" s="46"/>
      <c r="W32" s="47">
        <v>2</v>
      </c>
      <c r="X32" s="43">
        <f t="shared" ref="X32:X37" si="5">Y32+Z32+AB32</f>
        <v>36</v>
      </c>
      <c r="Y32" s="41">
        <f t="shared" si="4"/>
        <v>0</v>
      </c>
      <c r="Z32" s="41">
        <f t="shared" si="4"/>
        <v>36</v>
      </c>
      <c r="AA32" s="41">
        <f t="shared" si="4"/>
        <v>0</v>
      </c>
      <c r="AB32" s="41">
        <f t="shared" si="4"/>
        <v>0</v>
      </c>
      <c r="AC32" s="44">
        <f t="shared" si="4"/>
        <v>4</v>
      </c>
    </row>
    <row r="33" spans="1:29" s="14" customFormat="1" ht="20.100000000000001" customHeight="1" x14ac:dyDescent="0.2">
      <c r="A33" s="26">
        <v>16</v>
      </c>
      <c r="B33" s="54" t="s">
        <v>57</v>
      </c>
      <c r="C33" s="57" t="s">
        <v>14</v>
      </c>
      <c r="D33" s="45"/>
      <c r="E33" s="45"/>
      <c r="F33" s="45"/>
      <c r="G33" s="45"/>
      <c r="H33" s="53"/>
      <c r="I33" s="45"/>
      <c r="J33" s="45">
        <v>18</v>
      </c>
      <c r="K33" s="45"/>
      <c r="L33" s="45"/>
      <c r="M33" s="44">
        <v>2</v>
      </c>
      <c r="N33" s="46"/>
      <c r="O33" s="46"/>
      <c r="P33" s="46"/>
      <c r="Q33" s="46"/>
      <c r="R33" s="47"/>
      <c r="S33" s="46"/>
      <c r="T33" s="46"/>
      <c r="U33" s="46"/>
      <c r="V33" s="46"/>
      <c r="W33" s="47"/>
      <c r="X33" s="43">
        <f t="shared" si="5"/>
        <v>18</v>
      </c>
      <c r="Y33" s="41">
        <f t="shared" si="4"/>
        <v>0</v>
      </c>
      <c r="Z33" s="41">
        <f t="shared" si="4"/>
        <v>18</v>
      </c>
      <c r="AA33" s="41">
        <f t="shared" si="4"/>
        <v>0</v>
      </c>
      <c r="AB33" s="41">
        <f t="shared" si="4"/>
        <v>0</v>
      </c>
      <c r="AC33" s="44">
        <f t="shared" si="4"/>
        <v>2</v>
      </c>
    </row>
    <row r="34" spans="1:29" s="14" customFormat="1" ht="20.100000000000001" customHeight="1" x14ac:dyDescent="0.2">
      <c r="A34" s="26">
        <v>17</v>
      </c>
      <c r="B34" s="54" t="s">
        <v>20</v>
      </c>
      <c r="C34" s="57" t="s">
        <v>46</v>
      </c>
      <c r="D34" s="45"/>
      <c r="E34" s="45"/>
      <c r="F34" s="45"/>
      <c r="G34" s="45"/>
      <c r="H34" s="53"/>
      <c r="I34" s="45"/>
      <c r="J34" s="45"/>
      <c r="K34" s="45"/>
      <c r="L34" s="45"/>
      <c r="M34" s="44"/>
      <c r="N34" s="46"/>
      <c r="O34" s="46">
        <v>18</v>
      </c>
      <c r="P34" s="46"/>
      <c r="Q34" s="46"/>
      <c r="R34" s="47">
        <v>2</v>
      </c>
      <c r="S34" s="46"/>
      <c r="T34" s="46"/>
      <c r="U34" s="46"/>
      <c r="V34" s="46"/>
      <c r="W34" s="47"/>
      <c r="X34" s="43">
        <f t="shared" si="5"/>
        <v>18</v>
      </c>
      <c r="Y34" s="41">
        <f t="shared" si="4"/>
        <v>0</v>
      </c>
      <c r="Z34" s="41">
        <f t="shared" si="4"/>
        <v>18</v>
      </c>
      <c r="AA34" s="41">
        <f t="shared" si="4"/>
        <v>0</v>
      </c>
      <c r="AB34" s="41">
        <f t="shared" si="4"/>
        <v>0</v>
      </c>
      <c r="AC34" s="44">
        <f t="shared" si="4"/>
        <v>2</v>
      </c>
    </row>
    <row r="35" spans="1:29" s="14" customFormat="1" ht="20.100000000000001" customHeight="1" x14ac:dyDescent="0.2">
      <c r="A35" s="26">
        <v>18</v>
      </c>
      <c r="B35" s="54" t="s">
        <v>19</v>
      </c>
      <c r="C35" s="57" t="s">
        <v>44</v>
      </c>
      <c r="D35" s="45"/>
      <c r="E35" s="45"/>
      <c r="F35" s="45"/>
      <c r="G35" s="45"/>
      <c r="H35" s="44"/>
      <c r="I35" s="45"/>
      <c r="J35" s="45"/>
      <c r="K35" s="45"/>
      <c r="L35" s="45"/>
      <c r="M35" s="44"/>
      <c r="N35" s="46"/>
      <c r="O35" s="46"/>
      <c r="P35" s="46"/>
      <c r="Q35" s="46"/>
      <c r="R35" s="47"/>
      <c r="S35" s="46"/>
      <c r="T35" s="46">
        <v>18</v>
      </c>
      <c r="U35" s="46"/>
      <c r="V35" s="46"/>
      <c r="W35" s="47">
        <v>2</v>
      </c>
      <c r="X35" s="43">
        <f t="shared" si="5"/>
        <v>18</v>
      </c>
      <c r="Y35" s="41">
        <f t="shared" si="4"/>
        <v>0</v>
      </c>
      <c r="Z35" s="41">
        <f t="shared" si="4"/>
        <v>18</v>
      </c>
      <c r="AA35" s="41">
        <f t="shared" si="4"/>
        <v>0</v>
      </c>
      <c r="AB35" s="41">
        <f t="shared" si="4"/>
        <v>0</v>
      </c>
      <c r="AC35" s="44">
        <f t="shared" si="4"/>
        <v>2</v>
      </c>
    </row>
    <row r="36" spans="1:29" s="14" customFormat="1" ht="20.100000000000001" customHeight="1" x14ac:dyDescent="0.2">
      <c r="A36" s="26">
        <v>19</v>
      </c>
      <c r="B36" s="54" t="s">
        <v>21</v>
      </c>
      <c r="C36" s="57" t="s">
        <v>47</v>
      </c>
      <c r="D36" s="48"/>
      <c r="E36" s="45"/>
      <c r="F36" s="45"/>
      <c r="G36" s="45"/>
      <c r="H36" s="44"/>
      <c r="I36" s="45"/>
      <c r="J36" s="45">
        <v>18</v>
      </c>
      <c r="K36" s="45"/>
      <c r="L36" s="45"/>
      <c r="M36" s="44">
        <v>2</v>
      </c>
      <c r="N36" s="46"/>
      <c r="O36" s="46">
        <v>18</v>
      </c>
      <c r="P36" s="46"/>
      <c r="Q36" s="46"/>
      <c r="R36" s="47">
        <v>2</v>
      </c>
      <c r="S36" s="46"/>
      <c r="T36" s="46"/>
      <c r="U36" s="46"/>
      <c r="V36" s="46"/>
      <c r="W36" s="47"/>
      <c r="X36" s="43">
        <f t="shared" si="5"/>
        <v>36</v>
      </c>
      <c r="Y36" s="41">
        <f t="shared" si="4"/>
        <v>0</v>
      </c>
      <c r="Z36" s="41">
        <f t="shared" si="4"/>
        <v>36</v>
      </c>
      <c r="AA36" s="41">
        <f t="shared" si="4"/>
        <v>0</v>
      </c>
      <c r="AB36" s="41">
        <f t="shared" si="4"/>
        <v>0</v>
      </c>
      <c r="AC36" s="44">
        <f t="shared" si="4"/>
        <v>4</v>
      </c>
    </row>
    <row r="37" spans="1:29" s="14" customFormat="1" ht="20.100000000000001" customHeight="1" x14ac:dyDescent="0.2">
      <c r="A37" s="26">
        <v>20</v>
      </c>
      <c r="B37" s="54" t="s">
        <v>78</v>
      </c>
      <c r="C37" s="57" t="s">
        <v>44</v>
      </c>
      <c r="D37" s="48"/>
      <c r="E37" s="45"/>
      <c r="F37" s="45"/>
      <c r="G37" s="45"/>
      <c r="H37" s="44"/>
      <c r="I37" s="45"/>
      <c r="J37" s="45"/>
      <c r="K37" s="45"/>
      <c r="L37" s="45"/>
      <c r="M37" s="44">
        <v>5</v>
      </c>
      <c r="N37" s="46"/>
      <c r="O37" s="46"/>
      <c r="P37" s="46"/>
      <c r="Q37" s="46"/>
      <c r="R37" s="47">
        <v>7</v>
      </c>
      <c r="S37" s="46"/>
      <c r="T37" s="46"/>
      <c r="U37" s="46"/>
      <c r="V37" s="46"/>
      <c r="W37" s="47">
        <v>4</v>
      </c>
      <c r="X37" s="43">
        <f t="shared" si="5"/>
        <v>0</v>
      </c>
      <c r="Y37" s="41">
        <f t="shared" si="4"/>
        <v>0</v>
      </c>
      <c r="Z37" s="41">
        <f t="shared" si="4"/>
        <v>0</v>
      </c>
      <c r="AA37" s="41">
        <f t="shared" si="4"/>
        <v>0</v>
      </c>
      <c r="AB37" s="41">
        <f t="shared" si="4"/>
        <v>0</v>
      </c>
      <c r="AC37" s="44">
        <f t="shared" si="4"/>
        <v>16</v>
      </c>
    </row>
    <row r="38" spans="1:29" s="15" customFormat="1" ht="20.100000000000001" customHeight="1" x14ac:dyDescent="0.2">
      <c r="A38" s="77" t="s">
        <v>48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33">
        <f t="shared" ref="X38:AC38" si="6">SUM(X39:X40)</f>
        <v>36</v>
      </c>
      <c r="Y38" s="32">
        <f t="shared" si="6"/>
        <v>36</v>
      </c>
      <c r="Z38" s="32">
        <f t="shared" si="6"/>
        <v>0</v>
      </c>
      <c r="AA38" s="32">
        <f t="shared" si="6"/>
        <v>0</v>
      </c>
      <c r="AB38" s="32">
        <f t="shared" si="6"/>
        <v>0</v>
      </c>
      <c r="AC38" s="32">
        <f t="shared" si="6"/>
        <v>4</v>
      </c>
    </row>
    <row r="39" spans="1:29" s="14" customFormat="1" ht="30.75" customHeight="1" x14ac:dyDescent="0.2">
      <c r="A39" s="26">
        <v>21</v>
      </c>
      <c r="B39" s="56" t="s">
        <v>49</v>
      </c>
      <c r="C39" s="57" t="s">
        <v>14</v>
      </c>
      <c r="D39" s="45"/>
      <c r="E39" s="45"/>
      <c r="F39" s="45"/>
      <c r="G39" s="45"/>
      <c r="H39" s="44"/>
      <c r="I39" s="45">
        <v>18</v>
      </c>
      <c r="J39" s="45"/>
      <c r="K39" s="45"/>
      <c r="L39" s="45"/>
      <c r="M39" s="44">
        <v>2</v>
      </c>
      <c r="N39" s="46"/>
      <c r="O39" s="46"/>
      <c r="P39" s="46"/>
      <c r="Q39" s="46"/>
      <c r="R39" s="47"/>
      <c r="S39" s="46"/>
      <c r="T39" s="46"/>
      <c r="U39" s="46"/>
      <c r="V39" s="46"/>
      <c r="W39" s="47"/>
      <c r="X39" s="43">
        <f>Y39+Z39+AB39</f>
        <v>18</v>
      </c>
      <c r="Y39" s="41">
        <f t="shared" ref="Y39:AC40" si="7">D39+I39+N39+S39</f>
        <v>18</v>
      </c>
      <c r="Z39" s="41">
        <f t="shared" si="7"/>
        <v>0</v>
      </c>
      <c r="AA39" s="41">
        <f t="shared" si="7"/>
        <v>0</v>
      </c>
      <c r="AB39" s="41">
        <f t="shared" si="7"/>
        <v>0</v>
      </c>
      <c r="AC39" s="44">
        <f t="shared" si="7"/>
        <v>2</v>
      </c>
    </row>
    <row r="40" spans="1:29" s="14" customFormat="1" ht="20.100000000000001" customHeight="1" x14ac:dyDescent="0.2">
      <c r="A40" s="26">
        <v>22</v>
      </c>
      <c r="B40" s="56" t="s">
        <v>58</v>
      </c>
      <c r="C40" s="57" t="s">
        <v>44</v>
      </c>
      <c r="D40" s="45"/>
      <c r="E40" s="45"/>
      <c r="F40" s="45"/>
      <c r="G40" s="45"/>
      <c r="H40" s="44"/>
      <c r="I40" s="45"/>
      <c r="J40" s="45"/>
      <c r="K40" s="45"/>
      <c r="L40" s="45"/>
      <c r="M40" s="44"/>
      <c r="N40" s="46"/>
      <c r="O40" s="46"/>
      <c r="P40" s="46"/>
      <c r="Q40" s="46"/>
      <c r="R40" s="47"/>
      <c r="S40" s="46">
        <v>18</v>
      </c>
      <c r="T40" s="46"/>
      <c r="U40" s="46"/>
      <c r="V40" s="46"/>
      <c r="W40" s="47">
        <v>2</v>
      </c>
      <c r="X40" s="43">
        <f>Y40+Z40+AB40</f>
        <v>18</v>
      </c>
      <c r="Y40" s="41">
        <f t="shared" si="7"/>
        <v>18</v>
      </c>
      <c r="Z40" s="41">
        <f t="shared" si="7"/>
        <v>0</v>
      </c>
      <c r="AA40" s="41">
        <f t="shared" si="7"/>
        <v>0</v>
      </c>
      <c r="AB40" s="41">
        <f t="shared" si="7"/>
        <v>0</v>
      </c>
      <c r="AC40" s="44">
        <f t="shared" si="7"/>
        <v>2</v>
      </c>
    </row>
    <row r="41" spans="1:29" s="14" customFormat="1" ht="20.100000000000001" customHeight="1" x14ac:dyDescent="0.2">
      <c r="A41" s="98" t="s">
        <v>18</v>
      </c>
      <c r="B41" s="98"/>
      <c r="C41" s="98"/>
      <c r="D41" s="37">
        <f t="shared" ref="D41:W41" si="8">SUM(D17:D25,D27:D37,D39:D40)</f>
        <v>32</v>
      </c>
      <c r="E41" s="37">
        <f t="shared" si="8"/>
        <v>126</v>
      </c>
      <c r="F41" s="37">
        <f t="shared" si="8"/>
        <v>18</v>
      </c>
      <c r="G41" s="37">
        <f t="shared" si="8"/>
        <v>18</v>
      </c>
      <c r="H41" s="91">
        <f t="shared" si="8"/>
        <v>30</v>
      </c>
      <c r="I41" s="37">
        <f t="shared" si="8"/>
        <v>18</v>
      </c>
      <c r="J41" s="37">
        <f t="shared" si="8"/>
        <v>126</v>
      </c>
      <c r="K41" s="37">
        <f t="shared" si="8"/>
        <v>0</v>
      </c>
      <c r="L41" s="37">
        <f t="shared" si="8"/>
        <v>18</v>
      </c>
      <c r="M41" s="91">
        <f t="shared" si="8"/>
        <v>30</v>
      </c>
      <c r="N41" s="38">
        <f t="shared" si="8"/>
        <v>0</v>
      </c>
      <c r="O41" s="38">
        <f t="shared" si="8"/>
        <v>108</v>
      </c>
      <c r="P41" s="38">
        <f t="shared" si="8"/>
        <v>0</v>
      </c>
      <c r="Q41" s="38">
        <f t="shared" si="8"/>
        <v>18</v>
      </c>
      <c r="R41" s="91">
        <f t="shared" si="8"/>
        <v>30</v>
      </c>
      <c r="S41" s="38">
        <f t="shared" si="8"/>
        <v>18</v>
      </c>
      <c r="T41" s="38">
        <f t="shared" si="8"/>
        <v>90</v>
      </c>
      <c r="U41" s="38">
        <f t="shared" si="8"/>
        <v>0</v>
      </c>
      <c r="V41" s="38">
        <f t="shared" si="8"/>
        <v>18</v>
      </c>
      <c r="W41" s="91">
        <f t="shared" si="8"/>
        <v>30</v>
      </c>
      <c r="X41" s="29">
        <f>X38+X26+X16</f>
        <v>608</v>
      </c>
      <c r="Y41" s="29">
        <f>Y38+Y26+Y16</f>
        <v>68</v>
      </c>
      <c r="Z41" s="29">
        <f t="shared" ref="Z41:AB41" si="9">Z38+Z26+Z16</f>
        <v>450</v>
      </c>
      <c r="AA41" s="29">
        <f t="shared" si="9"/>
        <v>18</v>
      </c>
      <c r="AB41" s="29">
        <f t="shared" si="9"/>
        <v>72</v>
      </c>
      <c r="AC41" s="87">
        <f>AC16+AC26+AC38</f>
        <v>120</v>
      </c>
    </row>
    <row r="42" spans="1:29" s="14" customFormat="1" ht="20.100000000000001" customHeight="1" x14ac:dyDescent="0.2">
      <c r="A42" s="98"/>
      <c r="B42" s="98"/>
      <c r="C42" s="98"/>
      <c r="D42" s="88">
        <f>D41+E41+G41+F41</f>
        <v>194</v>
      </c>
      <c r="E42" s="88"/>
      <c r="F42" s="88"/>
      <c r="G42" s="88"/>
      <c r="H42" s="91"/>
      <c r="I42" s="88">
        <f>I41+J41+L41+K41</f>
        <v>162</v>
      </c>
      <c r="J42" s="88"/>
      <c r="K42" s="88"/>
      <c r="L42" s="88"/>
      <c r="M42" s="91"/>
      <c r="N42" s="89">
        <f>N41+O41+Q41</f>
        <v>126</v>
      </c>
      <c r="O42" s="89"/>
      <c r="P42" s="89"/>
      <c r="Q42" s="89"/>
      <c r="R42" s="91"/>
      <c r="S42" s="89">
        <f>S41+T41+V41</f>
        <v>126</v>
      </c>
      <c r="T42" s="89"/>
      <c r="U42" s="89"/>
      <c r="V42" s="89"/>
      <c r="W42" s="91"/>
      <c r="X42" s="66">
        <f>N43+D43</f>
        <v>608</v>
      </c>
      <c r="Y42" s="67"/>
      <c r="Z42" s="67"/>
      <c r="AA42" s="67"/>
      <c r="AB42" s="68"/>
      <c r="AC42" s="87"/>
    </row>
    <row r="43" spans="1:29" s="14" customFormat="1" ht="20.100000000000001" customHeight="1" x14ac:dyDescent="0.2">
      <c r="A43" s="98"/>
      <c r="B43" s="98"/>
      <c r="C43" s="98"/>
      <c r="D43" s="90">
        <f>D42+I42</f>
        <v>356</v>
      </c>
      <c r="E43" s="90"/>
      <c r="F43" s="90"/>
      <c r="G43" s="90"/>
      <c r="H43" s="90"/>
      <c r="I43" s="90"/>
      <c r="J43" s="90"/>
      <c r="K43" s="90"/>
      <c r="L43" s="90"/>
      <c r="M43" s="28">
        <f>H41+M41</f>
        <v>60</v>
      </c>
      <c r="N43" s="90">
        <f>N42+S42</f>
        <v>252</v>
      </c>
      <c r="O43" s="90"/>
      <c r="P43" s="90"/>
      <c r="Q43" s="90"/>
      <c r="R43" s="90"/>
      <c r="S43" s="90"/>
      <c r="T43" s="90"/>
      <c r="U43" s="90"/>
      <c r="V43" s="90"/>
      <c r="W43" s="28">
        <f>R41+W41</f>
        <v>60</v>
      </c>
      <c r="X43" s="69"/>
      <c r="Y43" s="70"/>
      <c r="Z43" s="70"/>
      <c r="AA43" s="70"/>
      <c r="AB43" s="71"/>
      <c r="AC43" s="87"/>
    </row>
    <row r="44" spans="1:29" s="14" customFormat="1" x14ac:dyDescent="0.2">
      <c r="A44" s="16"/>
      <c r="B44" s="17"/>
      <c r="C44" s="18"/>
      <c r="D44" s="19"/>
      <c r="E44" s="19"/>
      <c r="F44" s="19"/>
      <c r="G44" s="20"/>
      <c r="H44" s="19"/>
      <c r="I44" s="19"/>
      <c r="J44" s="19"/>
      <c r="K44" s="19"/>
      <c r="L44" s="20"/>
      <c r="M44" s="21"/>
      <c r="N44" s="21"/>
      <c r="O44" s="22"/>
      <c r="P44" s="22"/>
      <c r="Q44" s="23"/>
      <c r="R44" s="24"/>
      <c r="S44" s="24"/>
      <c r="T44" s="24"/>
      <c r="U44" s="24"/>
      <c r="V44" s="25"/>
      <c r="W44" s="22"/>
      <c r="X44" s="34"/>
      <c r="Y44" s="34"/>
      <c r="Z44" s="34"/>
      <c r="AA44" s="35"/>
      <c r="AB44" s="35"/>
      <c r="AC44" s="31"/>
    </row>
    <row r="45" spans="1:29" ht="12.75" customHeight="1" x14ac:dyDescent="0.2"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R45" s="4"/>
      <c r="W45" s="4"/>
      <c r="AA45" s="36"/>
      <c r="AB45" s="36"/>
    </row>
  </sheetData>
  <mergeCells count="45">
    <mergeCell ref="A6:AC6"/>
    <mergeCell ref="A7:AC7"/>
    <mergeCell ref="A8:AC8"/>
    <mergeCell ref="A11:AA11"/>
    <mergeCell ref="A12:AC12"/>
    <mergeCell ref="A9:AC9"/>
    <mergeCell ref="A1:AC1"/>
    <mergeCell ref="A2:AC2"/>
    <mergeCell ref="A3:AC3"/>
    <mergeCell ref="A4:AC4"/>
    <mergeCell ref="A5:AC5"/>
    <mergeCell ref="A26:W26"/>
    <mergeCell ref="A38:W38"/>
    <mergeCell ref="D14:G14"/>
    <mergeCell ref="D13:M13"/>
    <mergeCell ref="N13:W13"/>
    <mergeCell ref="H14:H15"/>
    <mergeCell ref="A16:W16"/>
    <mergeCell ref="C18:C20"/>
    <mergeCell ref="B13:B15"/>
    <mergeCell ref="C13:C15"/>
    <mergeCell ref="A13:A15"/>
    <mergeCell ref="AC13:AC15"/>
    <mergeCell ref="I14:L14"/>
    <mergeCell ref="M14:M15"/>
    <mergeCell ref="N14:Q14"/>
    <mergeCell ref="R14:R15"/>
    <mergeCell ref="S14:V14"/>
    <mergeCell ref="W14:W15"/>
    <mergeCell ref="X13:X15"/>
    <mergeCell ref="Y13:AB14"/>
    <mergeCell ref="B45:N45"/>
    <mergeCell ref="AC41:AC43"/>
    <mergeCell ref="D42:G42"/>
    <mergeCell ref="I42:L42"/>
    <mergeCell ref="N42:Q42"/>
    <mergeCell ref="S42:V42"/>
    <mergeCell ref="X42:AB43"/>
    <mergeCell ref="D43:L43"/>
    <mergeCell ref="N43:V43"/>
    <mergeCell ref="A41:C43"/>
    <mergeCell ref="H41:H42"/>
    <mergeCell ref="M41:M42"/>
    <mergeCell ref="R41:R42"/>
    <mergeCell ref="W41:W42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2020-07-22T09:57:47Z</cp:lastPrinted>
  <dcterms:created xsi:type="dcterms:W3CDTF">2007-09-02T18:22:54Z</dcterms:created>
  <dcterms:modified xsi:type="dcterms:W3CDTF">2023-02-14T08:17:15Z</dcterms:modified>
</cp:coreProperties>
</file>