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 activeTab="2"/>
  </bookViews>
  <sheets>
    <sheet name="KM" sheetId="2" r:id="rId1"/>
    <sheet name="L" sheetId="3" r:id="rId2"/>
    <sheet name="NJPJOiD" sheetId="1" r:id="rId3"/>
  </sheets>
  <externalReferences>
    <externalReference r:id="rId4"/>
  </externalReferences>
  <definedNames>
    <definedName name="_xlnm.Print_Area" localSheetId="0">KM!$A$1:$AP$76</definedName>
    <definedName name="_xlnm.Print_Area" localSheetId="1">L!$A$1:$AP$86</definedName>
    <definedName name="_xlnm.Print_Area" localSheetId="2">NJPJOiD!$A$1:$AP$79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62" i="3" l="1"/>
  <c r="AH62" i="3"/>
  <c r="AH41" i="3"/>
  <c r="AO77" i="3"/>
  <c r="AO63" i="3" s="1"/>
  <c r="AO82" i="3" s="1"/>
  <c r="AP61" i="3"/>
  <c r="AP60" i="3"/>
  <c r="AP58" i="3"/>
  <c r="AO57" i="3"/>
  <c r="AP55" i="3"/>
  <c r="AP54" i="3"/>
  <c r="AP53" i="3"/>
  <c r="AP52" i="3"/>
  <c r="AP51" i="3"/>
  <c r="AP50" i="3"/>
  <c r="AO49" i="3"/>
  <c r="AN49" i="3"/>
  <c r="AP49" i="3" s="1"/>
  <c r="AP48" i="3"/>
  <c r="AP45" i="3"/>
  <c r="AP44" i="3"/>
  <c r="AO43" i="3"/>
  <c r="AN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O25" i="3"/>
  <c r="AN25" i="3"/>
  <c r="AP24" i="3"/>
  <c r="AP23" i="3"/>
  <c r="AP22" i="3"/>
  <c r="AP21" i="3"/>
  <c r="AP20" i="3"/>
  <c r="AP19" i="3"/>
  <c r="AP18" i="3"/>
  <c r="AP17" i="3"/>
  <c r="AO16" i="3"/>
  <c r="AP71" i="2"/>
  <c r="AP70" i="2"/>
  <c r="AP69" i="2"/>
  <c r="AP68" i="2"/>
  <c r="AP67" i="2"/>
  <c r="AP66" i="2"/>
  <c r="AP65" i="2"/>
  <c r="AP64" i="2"/>
  <c r="AO63" i="2"/>
  <c r="AN63" i="2"/>
  <c r="AP62" i="2"/>
  <c r="AP61" i="2"/>
  <c r="AP60" i="2"/>
  <c r="AP59" i="2"/>
  <c r="AP58" i="2"/>
  <c r="AP57" i="2" s="1"/>
  <c r="AO57" i="2"/>
  <c r="AN57" i="2"/>
  <c r="AP56" i="2"/>
  <c r="AP55" i="2"/>
  <c r="AP54" i="2"/>
  <c r="AP53" i="2"/>
  <c r="AP52" i="2"/>
  <c r="AP51" i="2"/>
  <c r="AP50" i="2"/>
  <c r="AP49" i="2" s="1"/>
  <c r="AO49" i="2"/>
  <c r="AN49" i="2"/>
  <c r="AP48" i="2"/>
  <c r="AP47" i="2"/>
  <c r="AP46" i="2"/>
  <c r="AP45" i="2"/>
  <c r="AP44" i="2"/>
  <c r="AP43" i="2" s="1"/>
  <c r="AO43" i="2"/>
  <c r="AN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25" i="2" s="1"/>
  <c r="AP30" i="2"/>
  <c r="AP29" i="2"/>
  <c r="AP28" i="2"/>
  <c r="AP27" i="2"/>
  <c r="AP26" i="2"/>
  <c r="AO25" i="2"/>
  <c r="AN25" i="2"/>
  <c r="AP24" i="2"/>
  <c r="AP23" i="2"/>
  <c r="AP22" i="2"/>
  <c r="AP21" i="2"/>
  <c r="AP20" i="2"/>
  <c r="AP19" i="2"/>
  <c r="AP18" i="2"/>
  <c r="AP17" i="2"/>
  <c r="AP16" i="2" s="1"/>
  <c r="AO16" i="2"/>
  <c r="AN16" i="2"/>
  <c r="AH62" i="2"/>
  <c r="AH41" i="2"/>
  <c r="AH62" i="1"/>
  <c r="AH41" i="1"/>
  <c r="AP74" i="1"/>
  <c r="AP73" i="1"/>
  <c r="AP72" i="1"/>
  <c r="AP71" i="1"/>
  <c r="AP70" i="1"/>
  <c r="AP69" i="1"/>
  <c r="AP68" i="1"/>
  <c r="AP67" i="1"/>
  <c r="AP66" i="1"/>
  <c r="AP65" i="1"/>
  <c r="AP64" i="1"/>
  <c r="AO63" i="1"/>
  <c r="AN63" i="1"/>
  <c r="AN75" i="1" s="1"/>
  <c r="AP62" i="1"/>
  <c r="AP61" i="1"/>
  <c r="AP60" i="1"/>
  <c r="AP59" i="1"/>
  <c r="AP58" i="1"/>
  <c r="AO57" i="1"/>
  <c r="AN57" i="1"/>
  <c r="AP57" i="1" s="1"/>
  <c r="AP55" i="1"/>
  <c r="AP54" i="1"/>
  <c r="AP53" i="1"/>
  <c r="AP52" i="1"/>
  <c r="AP51" i="1"/>
  <c r="AP50" i="1"/>
  <c r="AO49" i="1"/>
  <c r="AN49" i="1"/>
  <c r="AP49" i="1" s="1"/>
  <c r="AP48" i="1"/>
  <c r="AP45" i="1"/>
  <c r="AP44" i="1"/>
  <c r="AO43" i="1"/>
  <c r="AP43" i="1" s="1"/>
  <c r="AN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O25" i="1"/>
  <c r="AP25" i="1" s="1"/>
  <c r="AN25" i="1"/>
  <c r="AP24" i="1"/>
  <c r="AP23" i="1"/>
  <c r="AP22" i="1"/>
  <c r="AP21" i="1"/>
  <c r="AP20" i="1"/>
  <c r="AP19" i="1"/>
  <c r="AP18" i="1"/>
  <c r="AP17" i="1"/>
  <c r="AO16" i="1"/>
  <c r="AN16" i="1"/>
  <c r="AP16" i="1" s="1"/>
  <c r="AP25" i="3" l="1"/>
  <c r="AP43" i="3"/>
  <c r="AO75" i="1"/>
  <c r="AN72" i="2"/>
  <c r="AO72" i="2"/>
  <c r="AP63" i="2"/>
  <c r="AP72" i="2"/>
  <c r="AP63" i="1"/>
  <c r="AP75" i="1" s="1"/>
  <c r="AG82" i="3" l="1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K82" i="3"/>
  <c r="J82" i="3"/>
  <c r="I82" i="3"/>
  <c r="H82" i="3"/>
  <c r="M84" i="3" s="1"/>
  <c r="G82" i="3"/>
  <c r="F82" i="3"/>
  <c r="E82" i="3"/>
  <c r="D82" i="3"/>
  <c r="AM81" i="3"/>
  <c r="AL81" i="3"/>
  <c r="AK81" i="3"/>
  <c r="AJ81" i="3"/>
  <c r="AI81" i="3"/>
  <c r="AM80" i="3"/>
  <c r="AL80" i="3"/>
  <c r="AK80" i="3"/>
  <c r="AJ80" i="3"/>
  <c r="AI80" i="3"/>
  <c r="AM79" i="3"/>
  <c r="AL79" i="3"/>
  <c r="AK79" i="3"/>
  <c r="AJ79" i="3"/>
  <c r="AI79" i="3"/>
  <c r="AM78" i="3"/>
  <c r="AJ78" i="3"/>
  <c r="AI78" i="3"/>
  <c r="AM76" i="3"/>
  <c r="AL76" i="3"/>
  <c r="AK76" i="3"/>
  <c r="AJ76" i="3"/>
  <c r="AI76" i="3"/>
  <c r="AM75" i="3"/>
  <c r="AL75" i="3"/>
  <c r="AK75" i="3"/>
  <c r="AJ75" i="3"/>
  <c r="AI75" i="3"/>
  <c r="AH75" i="3" s="1"/>
  <c r="AN75" i="3" s="1"/>
  <c r="AP75" i="3" s="1"/>
  <c r="AM74" i="3"/>
  <c r="AL74" i="3"/>
  <c r="AK74" i="3"/>
  <c r="AJ74" i="3"/>
  <c r="AI74" i="3"/>
  <c r="AM73" i="3"/>
  <c r="AL73" i="3"/>
  <c r="AK73" i="3"/>
  <c r="AJ73" i="3"/>
  <c r="AM72" i="3"/>
  <c r="AL72" i="3"/>
  <c r="AK72" i="3"/>
  <c r="AJ72" i="3"/>
  <c r="AI72" i="3"/>
  <c r="AM71" i="3"/>
  <c r="AL71" i="3"/>
  <c r="AK71" i="3"/>
  <c r="AJ71" i="3"/>
  <c r="AI71" i="3"/>
  <c r="AH71" i="3" s="1"/>
  <c r="AN71" i="3" s="1"/>
  <c r="AP71" i="3" s="1"/>
  <c r="AM70" i="3"/>
  <c r="AL70" i="3"/>
  <c r="AK70" i="3"/>
  <c r="AJ70" i="3"/>
  <c r="AI70" i="3"/>
  <c r="AH70" i="3" s="1"/>
  <c r="AN70" i="3" s="1"/>
  <c r="AP70" i="3" s="1"/>
  <c r="AM69" i="3"/>
  <c r="AL69" i="3"/>
  <c r="AK69" i="3"/>
  <c r="AJ69" i="3"/>
  <c r="AI69" i="3"/>
  <c r="AM68" i="3"/>
  <c r="AL68" i="3"/>
  <c r="AK68" i="3"/>
  <c r="AJ68" i="3"/>
  <c r="AI68" i="3"/>
  <c r="AM67" i="3"/>
  <c r="AL67" i="3"/>
  <c r="AK67" i="3"/>
  <c r="AJ67" i="3"/>
  <c r="AI67" i="3"/>
  <c r="AH67" i="3" s="1"/>
  <c r="AN67" i="3" s="1"/>
  <c r="AP67" i="3" s="1"/>
  <c r="AM66" i="3"/>
  <c r="AL66" i="3"/>
  <c r="AK66" i="3"/>
  <c r="AJ66" i="3"/>
  <c r="AI66" i="3"/>
  <c r="AM65" i="3"/>
  <c r="AL65" i="3"/>
  <c r="AK65" i="3"/>
  <c r="AJ65" i="3"/>
  <c r="AI65" i="3"/>
  <c r="AM64" i="3"/>
  <c r="AL64" i="3"/>
  <c r="AK64" i="3"/>
  <c r="AJ64" i="3"/>
  <c r="AI64" i="3"/>
  <c r="AM62" i="3"/>
  <c r="AM61" i="3"/>
  <c r="AL61" i="3"/>
  <c r="AK61" i="3"/>
  <c r="AJ61" i="3"/>
  <c r="AI61" i="3"/>
  <c r="AM60" i="3"/>
  <c r="AL60" i="3"/>
  <c r="AK60" i="3"/>
  <c r="AJ60" i="3"/>
  <c r="AI60" i="3"/>
  <c r="AM59" i="3"/>
  <c r="AL59" i="3"/>
  <c r="AK59" i="3"/>
  <c r="AJ59" i="3"/>
  <c r="AI59" i="3"/>
  <c r="AM58" i="3"/>
  <c r="AL58" i="3"/>
  <c r="AK58" i="3"/>
  <c r="AJ58" i="3"/>
  <c r="AI58" i="3"/>
  <c r="AH58" i="3" s="1"/>
  <c r="AM56" i="3"/>
  <c r="AL56" i="3"/>
  <c r="AK56" i="3"/>
  <c r="AJ56" i="3"/>
  <c r="AI56" i="3"/>
  <c r="AM55" i="3"/>
  <c r="AL55" i="3"/>
  <c r="AK55" i="3"/>
  <c r="AJ55" i="3"/>
  <c r="AI55" i="3"/>
  <c r="AM54" i="3"/>
  <c r="AL54" i="3"/>
  <c r="AK54" i="3"/>
  <c r="AJ54" i="3"/>
  <c r="AI54" i="3"/>
  <c r="AM53" i="3"/>
  <c r="AL53" i="3"/>
  <c r="AK53" i="3"/>
  <c r="AJ53" i="3"/>
  <c r="AI53" i="3"/>
  <c r="AH53" i="3" s="1"/>
  <c r="AM52" i="3"/>
  <c r="AL52" i="3"/>
  <c r="AK52" i="3"/>
  <c r="AJ52" i="3"/>
  <c r="AI52" i="3"/>
  <c r="AM51" i="3"/>
  <c r="AL51" i="3"/>
  <c r="AK51" i="3"/>
  <c r="AJ51" i="3"/>
  <c r="AI51" i="3"/>
  <c r="AM50" i="3"/>
  <c r="AL50" i="3"/>
  <c r="AK50" i="3"/>
  <c r="AJ50" i="3"/>
  <c r="AI50" i="3"/>
  <c r="AM48" i="3"/>
  <c r="AL48" i="3"/>
  <c r="AK48" i="3"/>
  <c r="AJ48" i="3"/>
  <c r="AI48" i="3"/>
  <c r="AL47" i="3"/>
  <c r="AK47" i="3"/>
  <c r="AJ47" i="3"/>
  <c r="AI47" i="3"/>
  <c r="AH47" i="3" s="1"/>
  <c r="AM46" i="3"/>
  <c r="AL46" i="3"/>
  <c r="AK46" i="3"/>
  <c r="AJ46" i="3"/>
  <c r="AI46" i="3"/>
  <c r="AM45" i="3"/>
  <c r="AL45" i="3"/>
  <c r="AK45" i="3"/>
  <c r="AJ45" i="3"/>
  <c r="AI45" i="3"/>
  <c r="AM44" i="3"/>
  <c r="AL44" i="3"/>
  <c r="AK44" i="3"/>
  <c r="AJ44" i="3"/>
  <c r="AI44" i="3"/>
  <c r="AM42" i="3"/>
  <c r="AL42" i="3"/>
  <c r="AK42" i="3"/>
  <c r="AJ42" i="3"/>
  <c r="AI42" i="3"/>
  <c r="AH42" i="3" s="1"/>
  <c r="AM41" i="3"/>
  <c r="AM40" i="3"/>
  <c r="AL40" i="3"/>
  <c r="AK40" i="3"/>
  <c r="AJ40" i="3"/>
  <c r="AI40" i="3"/>
  <c r="AM39" i="3"/>
  <c r="AL39" i="3"/>
  <c r="AK39" i="3"/>
  <c r="AJ39" i="3"/>
  <c r="AI39" i="3"/>
  <c r="AM38" i="3"/>
  <c r="AL38" i="3"/>
  <c r="AK38" i="3"/>
  <c r="AJ38" i="3"/>
  <c r="AI38" i="3"/>
  <c r="AH38" i="3" s="1"/>
  <c r="AM37" i="3"/>
  <c r="AL37" i="3"/>
  <c r="AK37" i="3"/>
  <c r="AJ37" i="3"/>
  <c r="AI37" i="3"/>
  <c r="AH37" i="3" s="1"/>
  <c r="AM36" i="3"/>
  <c r="AL36" i="3"/>
  <c r="AK36" i="3"/>
  <c r="AJ36" i="3"/>
  <c r="AI36" i="3"/>
  <c r="AM35" i="3"/>
  <c r="AL35" i="3"/>
  <c r="AK35" i="3"/>
  <c r="AJ35" i="3"/>
  <c r="AI35" i="3"/>
  <c r="AM34" i="3"/>
  <c r="AL34" i="3"/>
  <c r="AK34" i="3"/>
  <c r="AJ34" i="3"/>
  <c r="AI34" i="3"/>
  <c r="AH34" i="3" s="1"/>
  <c r="AM33" i="3"/>
  <c r="AL33" i="3"/>
  <c r="AK33" i="3"/>
  <c r="AJ33" i="3"/>
  <c r="AI33" i="3"/>
  <c r="AM32" i="3"/>
  <c r="AL32" i="3"/>
  <c r="AK32" i="3"/>
  <c r="AJ32" i="3"/>
  <c r="AI32" i="3"/>
  <c r="AM31" i="3"/>
  <c r="AL31" i="3"/>
  <c r="AK31" i="3"/>
  <c r="AJ31" i="3"/>
  <c r="AI31" i="3"/>
  <c r="AM30" i="3"/>
  <c r="AL30" i="3"/>
  <c r="AK30" i="3"/>
  <c r="AJ30" i="3"/>
  <c r="AI30" i="3"/>
  <c r="AH30" i="3" s="1"/>
  <c r="AM29" i="3"/>
  <c r="AL29" i="3"/>
  <c r="AK29" i="3"/>
  <c r="AJ29" i="3"/>
  <c r="AI29" i="3"/>
  <c r="AH29" i="3" s="1"/>
  <c r="AM28" i="3"/>
  <c r="AL28" i="3"/>
  <c r="AK28" i="3"/>
  <c r="AJ28" i="3"/>
  <c r="AI28" i="3"/>
  <c r="AM27" i="3"/>
  <c r="AL27" i="3"/>
  <c r="AK27" i="3"/>
  <c r="AJ27" i="3"/>
  <c r="AI27" i="3"/>
  <c r="AM26" i="3"/>
  <c r="AL26" i="3"/>
  <c r="AK26" i="3"/>
  <c r="AJ26" i="3"/>
  <c r="AI26" i="3"/>
  <c r="AH26" i="3" s="1"/>
  <c r="AM24" i="3"/>
  <c r="AL24" i="3"/>
  <c r="AK24" i="3"/>
  <c r="AJ24" i="3"/>
  <c r="AI24" i="3"/>
  <c r="AM23" i="3"/>
  <c r="AL23" i="3"/>
  <c r="AK23" i="3"/>
  <c r="AJ23" i="3"/>
  <c r="AI23" i="3"/>
  <c r="AM22" i="3"/>
  <c r="AL22" i="3"/>
  <c r="AK22" i="3"/>
  <c r="AJ22" i="3"/>
  <c r="AI22" i="3"/>
  <c r="AM21" i="3"/>
  <c r="AL21" i="3"/>
  <c r="AK21" i="3"/>
  <c r="AJ21" i="3"/>
  <c r="AI21" i="3"/>
  <c r="AH21" i="3" s="1"/>
  <c r="AM20" i="3"/>
  <c r="AL20" i="3"/>
  <c r="AK20" i="3"/>
  <c r="AJ20" i="3"/>
  <c r="AI20" i="3"/>
  <c r="AH20" i="3" s="1"/>
  <c r="AM19" i="3"/>
  <c r="AL19" i="3"/>
  <c r="AK19" i="3"/>
  <c r="AJ19" i="3"/>
  <c r="AI19" i="3"/>
  <c r="AM18" i="3"/>
  <c r="AL18" i="3"/>
  <c r="AK18" i="3"/>
  <c r="AJ18" i="3"/>
  <c r="AI18" i="3"/>
  <c r="AM17" i="3"/>
  <c r="AL17" i="3"/>
  <c r="AK17" i="3"/>
  <c r="AJ17" i="3"/>
  <c r="AI17" i="3"/>
  <c r="AH17" i="3" s="1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AM71" i="2"/>
  <c r="AL71" i="2"/>
  <c r="AK71" i="2"/>
  <c r="AJ71" i="2"/>
  <c r="AI71" i="2"/>
  <c r="AM70" i="2"/>
  <c r="AL70" i="2"/>
  <c r="AK70" i="2"/>
  <c r="AJ70" i="2"/>
  <c r="AI70" i="2"/>
  <c r="AH70" i="2" s="1"/>
  <c r="AM69" i="2"/>
  <c r="AL69" i="2"/>
  <c r="AK69" i="2"/>
  <c r="AJ69" i="2"/>
  <c r="AI69" i="2"/>
  <c r="AM68" i="2"/>
  <c r="AL68" i="2"/>
  <c r="AK68" i="2"/>
  <c r="AJ68" i="2"/>
  <c r="AI68" i="2"/>
  <c r="AM67" i="2"/>
  <c r="AL67" i="2"/>
  <c r="AK67" i="2"/>
  <c r="AJ67" i="2"/>
  <c r="AI67" i="2"/>
  <c r="AM66" i="2"/>
  <c r="AL66" i="2"/>
  <c r="AK66" i="2"/>
  <c r="AJ66" i="2"/>
  <c r="AI66" i="2"/>
  <c r="AM65" i="2"/>
  <c r="AL65" i="2"/>
  <c r="AK65" i="2"/>
  <c r="AJ65" i="2"/>
  <c r="AI65" i="2"/>
  <c r="AH65" i="2" s="1"/>
  <c r="AM64" i="2"/>
  <c r="AL64" i="2"/>
  <c r="AK64" i="2"/>
  <c r="AJ64" i="2"/>
  <c r="AI64" i="2"/>
  <c r="AM62" i="2"/>
  <c r="AM61" i="2"/>
  <c r="AL61" i="2"/>
  <c r="AK61" i="2"/>
  <c r="AJ61" i="2"/>
  <c r="AI61" i="2"/>
  <c r="AM60" i="2"/>
  <c r="AL60" i="2"/>
  <c r="AK60" i="2"/>
  <c r="AJ60" i="2"/>
  <c r="AI60" i="2"/>
  <c r="AH60" i="2" s="1"/>
  <c r="AM59" i="2"/>
  <c r="AL59" i="2"/>
  <c r="AK59" i="2"/>
  <c r="AJ59" i="2"/>
  <c r="AI59" i="2"/>
  <c r="AM58" i="2"/>
  <c r="AL58" i="2"/>
  <c r="AK58" i="2"/>
  <c r="AJ58" i="2"/>
  <c r="AI58" i="2"/>
  <c r="AM56" i="2"/>
  <c r="AL56" i="2"/>
  <c r="AK56" i="2"/>
  <c r="AJ56" i="2"/>
  <c r="AI56" i="2"/>
  <c r="AH56" i="2" s="1"/>
  <c r="AM55" i="2"/>
  <c r="AL55" i="2"/>
  <c r="AK55" i="2"/>
  <c r="AJ55" i="2"/>
  <c r="AI55" i="2"/>
  <c r="AM54" i="2"/>
  <c r="AL54" i="2"/>
  <c r="AK54" i="2"/>
  <c r="AJ54" i="2"/>
  <c r="AI54" i="2"/>
  <c r="AM53" i="2"/>
  <c r="AL53" i="2"/>
  <c r="AK53" i="2"/>
  <c r="AJ53" i="2"/>
  <c r="AI53" i="2"/>
  <c r="AM52" i="2"/>
  <c r="AL52" i="2"/>
  <c r="AK52" i="2"/>
  <c r="AJ52" i="2"/>
  <c r="AI52" i="2"/>
  <c r="AM51" i="2"/>
  <c r="AL51" i="2"/>
  <c r="AK51" i="2"/>
  <c r="AJ51" i="2"/>
  <c r="AI51" i="2"/>
  <c r="AH51" i="2" s="1"/>
  <c r="AM50" i="2"/>
  <c r="AL50" i="2"/>
  <c r="AK50" i="2"/>
  <c r="AJ50" i="2"/>
  <c r="AI50" i="2"/>
  <c r="AM48" i="2"/>
  <c r="AL48" i="2"/>
  <c r="AK48" i="2"/>
  <c r="AJ48" i="2"/>
  <c r="AI48" i="2"/>
  <c r="AM47" i="2"/>
  <c r="AL47" i="2"/>
  <c r="AK47" i="2"/>
  <c r="AJ47" i="2"/>
  <c r="AI47" i="2"/>
  <c r="AH47" i="2" s="1"/>
  <c r="AM46" i="2"/>
  <c r="AL46" i="2"/>
  <c r="AK46" i="2"/>
  <c r="AJ46" i="2"/>
  <c r="AI46" i="2"/>
  <c r="AM45" i="2"/>
  <c r="AL45" i="2"/>
  <c r="AK45" i="2"/>
  <c r="AJ45" i="2"/>
  <c r="AI45" i="2"/>
  <c r="AM44" i="2"/>
  <c r="AL44" i="2"/>
  <c r="AK44" i="2"/>
  <c r="AJ44" i="2"/>
  <c r="AI44" i="2"/>
  <c r="AM42" i="2"/>
  <c r="AL42" i="2"/>
  <c r="AK42" i="2"/>
  <c r="AJ42" i="2"/>
  <c r="AI42" i="2"/>
  <c r="AM41" i="2"/>
  <c r="AM40" i="2"/>
  <c r="AL40" i="2"/>
  <c r="AK40" i="2"/>
  <c r="AJ40" i="2"/>
  <c r="AI40" i="2"/>
  <c r="AM39" i="2"/>
  <c r="AL39" i="2"/>
  <c r="AK39" i="2"/>
  <c r="AJ39" i="2"/>
  <c r="AI39" i="2"/>
  <c r="AM38" i="2"/>
  <c r="AL38" i="2"/>
  <c r="AK38" i="2"/>
  <c r="AJ38" i="2"/>
  <c r="AI38" i="2"/>
  <c r="AM37" i="2"/>
  <c r="AL37" i="2"/>
  <c r="AK37" i="2"/>
  <c r="AJ37" i="2"/>
  <c r="AI37" i="2"/>
  <c r="AH37" i="2" s="1"/>
  <c r="AM36" i="2"/>
  <c r="AL36" i="2"/>
  <c r="AK36" i="2"/>
  <c r="AJ36" i="2"/>
  <c r="AI36" i="2"/>
  <c r="AM35" i="2"/>
  <c r="AL35" i="2"/>
  <c r="AK35" i="2"/>
  <c r="AJ35" i="2"/>
  <c r="AI35" i="2"/>
  <c r="AM34" i="2"/>
  <c r="AL34" i="2"/>
  <c r="AK34" i="2"/>
  <c r="AJ34" i="2"/>
  <c r="AI34" i="2"/>
  <c r="AH34" i="2" s="1"/>
  <c r="AM33" i="2"/>
  <c r="AL33" i="2"/>
  <c r="AK33" i="2"/>
  <c r="AJ33" i="2"/>
  <c r="AI33" i="2"/>
  <c r="AM32" i="2"/>
  <c r="AL32" i="2"/>
  <c r="AK32" i="2"/>
  <c r="AJ32" i="2"/>
  <c r="AI32" i="2"/>
  <c r="AM31" i="2"/>
  <c r="AL31" i="2"/>
  <c r="AK31" i="2"/>
  <c r="AJ31" i="2"/>
  <c r="AI31" i="2"/>
  <c r="AM30" i="2"/>
  <c r="AL30" i="2"/>
  <c r="AK30" i="2"/>
  <c r="AJ30" i="2"/>
  <c r="AI30" i="2"/>
  <c r="AH30" i="2" s="1"/>
  <c r="AM29" i="2"/>
  <c r="AL29" i="2"/>
  <c r="AK29" i="2"/>
  <c r="AJ29" i="2"/>
  <c r="AI29" i="2"/>
  <c r="AH29" i="2" s="1"/>
  <c r="AM28" i="2"/>
  <c r="AL28" i="2"/>
  <c r="AK28" i="2"/>
  <c r="AJ28" i="2"/>
  <c r="AI28" i="2"/>
  <c r="AM27" i="2"/>
  <c r="AL27" i="2"/>
  <c r="AK27" i="2"/>
  <c r="AJ27" i="2"/>
  <c r="AI27" i="2"/>
  <c r="AM26" i="2"/>
  <c r="AL26" i="2"/>
  <c r="AK26" i="2"/>
  <c r="AJ26" i="2"/>
  <c r="AI26" i="2"/>
  <c r="AH26" i="2" s="1"/>
  <c r="AM24" i="2"/>
  <c r="AL24" i="2"/>
  <c r="AK24" i="2"/>
  <c r="AJ24" i="2"/>
  <c r="AI24" i="2"/>
  <c r="AM23" i="2"/>
  <c r="AL23" i="2"/>
  <c r="AK23" i="2"/>
  <c r="AJ23" i="2"/>
  <c r="AI23" i="2"/>
  <c r="AM22" i="2"/>
  <c r="AL22" i="2"/>
  <c r="AK22" i="2"/>
  <c r="AJ22" i="2"/>
  <c r="AI22" i="2"/>
  <c r="AM21" i="2"/>
  <c r="AL21" i="2"/>
  <c r="AK21" i="2"/>
  <c r="AJ21" i="2"/>
  <c r="AI21" i="2"/>
  <c r="AH21" i="2" s="1"/>
  <c r="AM20" i="2"/>
  <c r="AL20" i="2"/>
  <c r="AK20" i="2"/>
  <c r="AJ20" i="2"/>
  <c r="AI20" i="2"/>
  <c r="AH20" i="2" s="1"/>
  <c r="AM19" i="2"/>
  <c r="AL19" i="2"/>
  <c r="AK19" i="2"/>
  <c r="AJ19" i="2"/>
  <c r="AI19" i="2"/>
  <c r="AM18" i="2"/>
  <c r="AL18" i="2"/>
  <c r="AK18" i="2"/>
  <c r="AJ18" i="2"/>
  <c r="AI18" i="2"/>
  <c r="AM17" i="2"/>
  <c r="AL17" i="2"/>
  <c r="AK17" i="2"/>
  <c r="AJ17" i="2"/>
  <c r="AI17" i="2"/>
  <c r="AH17" i="2" s="1"/>
  <c r="AH76" i="3" l="1"/>
  <c r="AN76" i="3" s="1"/>
  <c r="AP76" i="3" s="1"/>
  <c r="AH56" i="3"/>
  <c r="AH22" i="2"/>
  <c r="AH31" i="2"/>
  <c r="AH39" i="2"/>
  <c r="AH44" i="2"/>
  <c r="AH53" i="2"/>
  <c r="AH67" i="2"/>
  <c r="AH22" i="3"/>
  <c r="AH31" i="3"/>
  <c r="AH39" i="3"/>
  <c r="AH44" i="3"/>
  <c r="AH50" i="3"/>
  <c r="AH59" i="3"/>
  <c r="AN59" i="3" s="1"/>
  <c r="AH64" i="3"/>
  <c r="AN64" i="3" s="1"/>
  <c r="AP64" i="3" s="1"/>
  <c r="AH72" i="3"/>
  <c r="AN72" i="3" s="1"/>
  <c r="AP72" i="3" s="1"/>
  <c r="AH80" i="3"/>
  <c r="AN80" i="3" s="1"/>
  <c r="AP80" i="3" s="1"/>
  <c r="AH19" i="2"/>
  <c r="AH28" i="2"/>
  <c r="AH36" i="2"/>
  <c r="AH50" i="2"/>
  <c r="AH59" i="2"/>
  <c r="AH64" i="2"/>
  <c r="AH19" i="3"/>
  <c r="AH28" i="3"/>
  <c r="AH36" i="3"/>
  <c r="AH55" i="3"/>
  <c r="AH69" i="3"/>
  <c r="AN69" i="3" s="1"/>
  <c r="AP69" i="3" s="1"/>
  <c r="AH74" i="3"/>
  <c r="AN74" i="3" s="1"/>
  <c r="AP74" i="3" s="1"/>
  <c r="AH24" i="2"/>
  <c r="AH33" i="2"/>
  <c r="AH46" i="2"/>
  <c r="AH55" i="2"/>
  <c r="AH69" i="2"/>
  <c r="AH24" i="3"/>
  <c r="AH33" i="3"/>
  <c r="AH46" i="3"/>
  <c r="AH52" i="3"/>
  <c r="AH61" i="3"/>
  <c r="AH66" i="3"/>
  <c r="AN66" i="3" s="1"/>
  <c r="AP66" i="3" s="1"/>
  <c r="AH61" i="2"/>
  <c r="AH48" i="3"/>
  <c r="AH79" i="3"/>
  <c r="AN79" i="3" s="1"/>
  <c r="AP79" i="3" s="1"/>
  <c r="AH42" i="2"/>
  <c r="AH52" i="2"/>
  <c r="AH18" i="2"/>
  <c r="AH27" i="2"/>
  <c r="AH35" i="2"/>
  <c r="AH48" i="2"/>
  <c r="AH58" i="2"/>
  <c r="AH71" i="2"/>
  <c r="AH18" i="3"/>
  <c r="AH27" i="3"/>
  <c r="AH35" i="3"/>
  <c r="AH54" i="3"/>
  <c r="AM63" i="3"/>
  <c r="AH68" i="3"/>
  <c r="AN68" i="3" s="1"/>
  <c r="AP68" i="3" s="1"/>
  <c r="AH38" i="2"/>
  <c r="AH66" i="2"/>
  <c r="AH23" i="2"/>
  <c r="AH32" i="2"/>
  <c r="AH40" i="2"/>
  <c r="AH45" i="2"/>
  <c r="AH54" i="2"/>
  <c r="AH68" i="2"/>
  <c r="AH23" i="3"/>
  <c r="AH32" i="3"/>
  <c r="AH40" i="3"/>
  <c r="AH45" i="3"/>
  <c r="AH51" i="3"/>
  <c r="AH60" i="3"/>
  <c r="AH65" i="3"/>
  <c r="AN65" i="3" s="1"/>
  <c r="AP65" i="3" s="1"/>
  <c r="AH73" i="3"/>
  <c r="AN73" i="3" s="1"/>
  <c r="AP73" i="3" s="1"/>
  <c r="AH81" i="3"/>
  <c r="AN81" i="3" s="1"/>
  <c r="AP81" i="3" s="1"/>
  <c r="AM84" i="3"/>
  <c r="AG84" i="3"/>
  <c r="AM74" i="2"/>
  <c r="AJ43" i="2"/>
  <c r="AJ63" i="3"/>
  <c r="AK78" i="3"/>
  <c r="AK77" i="3" s="1"/>
  <c r="S83" i="3"/>
  <c r="AM25" i="3"/>
  <c r="AK25" i="3"/>
  <c r="AJ77" i="3"/>
  <c r="AL78" i="3"/>
  <c r="AL77" i="3" s="1"/>
  <c r="AM57" i="3"/>
  <c r="X83" i="3"/>
  <c r="AJ57" i="3"/>
  <c r="AJ16" i="3"/>
  <c r="AK57" i="3"/>
  <c r="AM77" i="3"/>
  <c r="D83" i="3"/>
  <c r="AC83" i="3"/>
  <c r="AL16" i="3"/>
  <c r="AK43" i="3"/>
  <c r="AL43" i="3"/>
  <c r="AM49" i="3"/>
  <c r="AK49" i="3"/>
  <c r="AL57" i="3"/>
  <c r="I83" i="3"/>
  <c r="N83" i="3"/>
  <c r="W84" i="3"/>
  <c r="AJ16" i="2"/>
  <c r="AM16" i="3"/>
  <c r="AL25" i="3"/>
  <c r="AM43" i="3"/>
  <c r="AJ49" i="3"/>
  <c r="AJ43" i="3"/>
  <c r="AI57" i="3"/>
  <c r="AK16" i="3"/>
  <c r="AJ25" i="3"/>
  <c r="AL49" i="3"/>
  <c r="AI63" i="3"/>
  <c r="AI16" i="3"/>
  <c r="AI43" i="3"/>
  <c r="AI25" i="3"/>
  <c r="AI49" i="3"/>
  <c r="AI77" i="3"/>
  <c r="W74" i="2"/>
  <c r="AM25" i="2"/>
  <c r="AM57" i="2"/>
  <c r="AM73" i="2"/>
  <c r="AM63" i="2"/>
  <c r="AM16" i="2"/>
  <c r="AL49" i="2"/>
  <c r="AJ49" i="2"/>
  <c r="AJ57" i="2"/>
  <c r="D73" i="2"/>
  <c r="M74" i="2"/>
  <c r="X73" i="2"/>
  <c r="AG74" i="2"/>
  <c r="AK16" i="2"/>
  <c r="AL16" i="2"/>
  <c r="AK25" i="2"/>
  <c r="AL43" i="2"/>
  <c r="AK63" i="2"/>
  <c r="N73" i="2"/>
  <c r="S73" i="2"/>
  <c r="AK57" i="2"/>
  <c r="AI57" i="2"/>
  <c r="AL25" i="2"/>
  <c r="AM43" i="2"/>
  <c r="AM49" i="2"/>
  <c r="AL63" i="2"/>
  <c r="AL72" i="2" s="1"/>
  <c r="I73" i="2"/>
  <c r="AC73" i="2"/>
  <c r="AJ25" i="2"/>
  <c r="AK43" i="2"/>
  <c r="AK49" i="2"/>
  <c r="AL57" i="2"/>
  <c r="AJ63" i="2"/>
  <c r="AI16" i="2"/>
  <c r="AI43" i="2"/>
  <c r="AI49" i="2"/>
  <c r="AI25" i="2"/>
  <c r="AI63" i="2"/>
  <c r="AM82" i="3" l="1"/>
  <c r="AH78" i="3"/>
  <c r="AN78" i="3" s="1"/>
  <c r="AL63" i="3"/>
  <c r="AP59" i="3"/>
  <c r="AN57" i="3"/>
  <c r="AP57" i="3" s="1"/>
  <c r="N84" i="3"/>
  <c r="AH43" i="3"/>
  <c r="X84" i="3"/>
  <c r="AK63" i="3"/>
  <c r="AK82" i="3" s="1"/>
  <c r="AH49" i="3"/>
  <c r="AH57" i="3"/>
  <c r="AJ82" i="3"/>
  <c r="AH16" i="3"/>
  <c r="AN16" i="3" s="1"/>
  <c r="AH25" i="3"/>
  <c r="D84" i="3"/>
  <c r="AL82" i="3"/>
  <c r="X74" i="2"/>
  <c r="AM83" i="3"/>
  <c r="AI82" i="3"/>
  <c r="AH57" i="2"/>
  <c r="D74" i="2"/>
  <c r="AH49" i="2"/>
  <c r="N74" i="2"/>
  <c r="AH63" i="2"/>
  <c r="AK72" i="2"/>
  <c r="AJ72" i="2"/>
  <c r="AH43" i="2"/>
  <c r="AM72" i="2"/>
  <c r="AH25" i="2"/>
  <c r="AH16" i="2"/>
  <c r="AI72" i="2"/>
  <c r="AM53" i="1"/>
  <c r="AL53" i="1"/>
  <c r="AK53" i="1"/>
  <c r="AJ53" i="1"/>
  <c r="AI53" i="1"/>
  <c r="AH53" i="1" l="1"/>
  <c r="AP78" i="3"/>
  <c r="AP77" i="3" s="1"/>
  <c r="AN77" i="3"/>
  <c r="AN63" i="3" s="1"/>
  <c r="AP63" i="3" s="1"/>
  <c r="AP16" i="3"/>
  <c r="AN82" i="3"/>
  <c r="AH63" i="3"/>
  <c r="AH82" i="3" s="1"/>
  <c r="AH83" i="3"/>
  <c r="AH73" i="2"/>
  <c r="AH77" i="3"/>
  <c r="AH72" i="2"/>
  <c r="AM41" i="1"/>
  <c r="AM17" i="1"/>
  <c r="AM18" i="1"/>
  <c r="AM19" i="1"/>
  <c r="AM20" i="1"/>
  <c r="AM21" i="1"/>
  <c r="AM22" i="1"/>
  <c r="AM23" i="1"/>
  <c r="AM24" i="1"/>
  <c r="AL17" i="1"/>
  <c r="AL18" i="1"/>
  <c r="AL19" i="1"/>
  <c r="AL20" i="1"/>
  <c r="AL21" i="1"/>
  <c r="AL22" i="1"/>
  <c r="AL23" i="1"/>
  <c r="AL24" i="1"/>
  <c r="AK17" i="1"/>
  <c r="AK18" i="1"/>
  <c r="AK19" i="1"/>
  <c r="AK20" i="1"/>
  <c r="AK21" i="1"/>
  <c r="AK22" i="1"/>
  <c r="AK23" i="1"/>
  <c r="AK24" i="1"/>
  <c r="AJ17" i="1"/>
  <c r="AJ18" i="1"/>
  <c r="AJ19" i="1"/>
  <c r="AJ20" i="1"/>
  <c r="AJ21" i="1"/>
  <c r="AJ22" i="1"/>
  <c r="AJ23" i="1"/>
  <c r="AJ24" i="1"/>
  <c r="AI17" i="1"/>
  <c r="AH17" i="1" s="1"/>
  <c r="AI18" i="1"/>
  <c r="AH18" i="1" s="1"/>
  <c r="AI19" i="1"/>
  <c r="AH19" i="1" s="1"/>
  <c r="AI20" i="1"/>
  <c r="AH20" i="1" s="1"/>
  <c r="AI21" i="1"/>
  <c r="AH21" i="1" s="1"/>
  <c r="AI22" i="1"/>
  <c r="AH22" i="1" s="1"/>
  <c r="AI23" i="1"/>
  <c r="AH23" i="1" s="1"/>
  <c r="AI24" i="1"/>
  <c r="AH24" i="1" s="1"/>
  <c r="N75" i="1"/>
  <c r="AG75" i="1"/>
  <c r="AB75" i="1"/>
  <c r="W75" i="1"/>
  <c r="H75" i="1"/>
  <c r="M75" i="1"/>
  <c r="R75" i="1"/>
  <c r="T75" i="1"/>
  <c r="S75" i="1"/>
  <c r="U75" i="1"/>
  <c r="V75" i="1"/>
  <c r="O75" i="1"/>
  <c r="P75" i="1"/>
  <c r="Q75" i="1"/>
  <c r="Y75" i="1"/>
  <c r="X75" i="1"/>
  <c r="Z75" i="1"/>
  <c r="AA75" i="1"/>
  <c r="AC75" i="1"/>
  <c r="AD75" i="1"/>
  <c r="AE75" i="1"/>
  <c r="AF75" i="1"/>
  <c r="D75" i="1"/>
  <c r="E75" i="1"/>
  <c r="F75" i="1"/>
  <c r="G75" i="1"/>
  <c r="I75" i="1"/>
  <c r="J75" i="1"/>
  <c r="L75" i="1"/>
  <c r="K75" i="1"/>
  <c r="AI26" i="1"/>
  <c r="AI27" i="1"/>
  <c r="AH27" i="1" s="1"/>
  <c r="AI28" i="1"/>
  <c r="AI29" i="1"/>
  <c r="AI30" i="1"/>
  <c r="AI31" i="1"/>
  <c r="AI32" i="1"/>
  <c r="AI33" i="1"/>
  <c r="AI34" i="1"/>
  <c r="AI35" i="1"/>
  <c r="AH35" i="1" s="1"/>
  <c r="AI36" i="1"/>
  <c r="AI37" i="1"/>
  <c r="AI38" i="1"/>
  <c r="AI39" i="1"/>
  <c r="AI40" i="1"/>
  <c r="AI42" i="1"/>
  <c r="AI44" i="1"/>
  <c r="AI45" i="1"/>
  <c r="AH45" i="1" s="1"/>
  <c r="AI46" i="1"/>
  <c r="AI47" i="1"/>
  <c r="AI48" i="1"/>
  <c r="AI50" i="1"/>
  <c r="AI51" i="1"/>
  <c r="AH51" i="1" s="1"/>
  <c r="AI52" i="1"/>
  <c r="AI54" i="1"/>
  <c r="AI55" i="1"/>
  <c r="AI56" i="1"/>
  <c r="AI58" i="1"/>
  <c r="AI59" i="1"/>
  <c r="AI60" i="1"/>
  <c r="AI61" i="1"/>
  <c r="AH61" i="1" s="1"/>
  <c r="AI64" i="1"/>
  <c r="AI65" i="1"/>
  <c r="AI66" i="1"/>
  <c r="AI67" i="1"/>
  <c r="AI68" i="1"/>
  <c r="AI69" i="1"/>
  <c r="AI70" i="1"/>
  <c r="AI71" i="1"/>
  <c r="AH71" i="1" s="1"/>
  <c r="AI72" i="1"/>
  <c r="AI73" i="1"/>
  <c r="AI74" i="1"/>
  <c r="AJ42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4" i="1"/>
  <c r="AJ45" i="1"/>
  <c r="AJ46" i="1"/>
  <c r="AJ47" i="1"/>
  <c r="AJ48" i="1"/>
  <c r="AJ50" i="1"/>
  <c r="AJ51" i="1"/>
  <c r="AJ52" i="1"/>
  <c r="AJ54" i="1"/>
  <c r="AJ55" i="1"/>
  <c r="AJ56" i="1"/>
  <c r="AJ58" i="1"/>
  <c r="AJ59" i="1"/>
  <c r="AJ60" i="1"/>
  <c r="AJ61" i="1"/>
  <c r="AJ64" i="1"/>
  <c r="AJ65" i="1"/>
  <c r="AJ66" i="1"/>
  <c r="AJ67" i="1"/>
  <c r="AJ68" i="1"/>
  <c r="AJ69" i="1"/>
  <c r="AJ70" i="1"/>
  <c r="AJ71" i="1"/>
  <c r="AJ72" i="1"/>
  <c r="AJ73" i="1"/>
  <c r="AJ74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2" i="1"/>
  <c r="AK44" i="1"/>
  <c r="AK45" i="1"/>
  <c r="AK46" i="1"/>
  <c r="AK47" i="1"/>
  <c r="AK48" i="1"/>
  <c r="AK50" i="1"/>
  <c r="AK51" i="1"/>
  <c r="AK52" i="1"/>
  <c r="AK54" i="1"/>
  <c r="AK55" i="1"/>
  <c r="AK56" i="1"/>
  <c r="AK58" i="1"/>
  <c r="AK59" i="1"/>
  <c r="AK60" i="1"/>
  <c r="AK61" i="1"/>
  <c r="AK64" i="1"/>
  <c r="AK65" i="1"/>
  <c r="AK66" i="1"/>
  <c r="AK67" i="1"/>
  <c r="AK68" i="1"/>
  <c r="AK69" i="1"/>
  <c r="AK70" i="1"/>
  <c r="AK71" i="1"/>
  <c r="AK72" i="1"/>
  <c r="AK73" i="1"/>
  <c r="AK74" i="1"/>
  <c r="AL42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4" i="1"/>
  <c r="AL46" i="1"/>
  <c r="AL47" i="1"/>
  <c r="AL48" i="1"/>
  <c r="AL50" i="1"/>
  <c r="AL51" i="1"/>
  <c r="AL52" i="1"/>
  <c r="AL54" i="1"/>
  <c r="AL55" i="1"/>
  <c r="AL56" i="1"/>
  <c r="AL58" i="1"/>
  <c r="AL59" i="1"/>
  <c r="AL60" i="1"/>
  <c r="AL61" i="1"/>
  <c r="AL64" i="1"/>
  <c r="AL65" i="1"/>
  <c r="AL66" i="1"/>
  <c r="AL67" i="1"/>
  <c r="AL68" i="1"/>
  <c r="AL69" i="1"/>
  <c r="AL70" i="1"/>
  <c r="AL71" i="1"/>
  <c r="AL72" i="1"/>
  <c r="AL73" i="1"/>
  <c r="AL74" i="1"/>
  <c r="AM58" i="1"/>
  <c r="AM59" i="1"/>
  <c r="AM60" i="1"/>
  <c r="AM61" i="1"/>
  <c r="AM62" i="1"/>
  <c r="AM64" i="1"/>
  <c r="AM65" i="1"/>
  <c r="AM66" i="1"/>
  <c r="AM67" i="1"/>
  <c r="AM68" i="1"/>
  <c r="AM69" i="1"/>
  <c r="AM70" i="1"/>
  <c r="AM71" i="1"/>
  <c r="AM72" i="1"/>
  <c r="AM73" i="1"/>
  <c r="AM74" i="1"/>
  <c r="AM50" i="1"/>
  <c r="AM51" i="1"/>
  <c r="AM52" i="1"/>
  <c r="AM54" i="1"/>
  <c r="AM55" i="1"/>
  <c r="AM56" i="1"/>
  <c r="AL45" i="1"/>
  <c r="AM46" i="1"/>
  <c r="AM44" i="1"/>
  <c r="AM45" i="1"/>
  <c r="AM48" i="1"/>
  <c r="AM27" i="1"/>
  <c r="AM42" i="1"/>
  <c r="AM26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P82" i="3" l="1"/>
  <c r="AH70" i="1"/>
  <c r="AH60" i="1"/>
  <c r="AH50" i="1"/>
  <c r="AH39" i="1"/>
  <c r="AH31" i="1"/>
  <c r="AH32" i="1"/>
  <c r="AH69" i="1"/>
  <c r="AH59" i="1"/>
  <c r="AH48" i="1"/>
  <c r="AH38" i="1"/>
  <c r="AH30" i="1"/>
  <c r="AH68" i="1"/>
  <c r="AH58" i="1"/>
  <c r="AH47" i="1"/>
  <c r="AH37" i="1"/>
  <c r="AH29" i="1"/>
  <c r="AH67" i="1"/>
  <c r="AH56" i="1"/>
  <c r="AH46" i="1"/>
  <c r="AH36" i="1"/>
  <c r="AH28" i="1"/>
  <c r="AH66" i="1"/>
  <c r="AH55" i="1"/>
  <c r="AH73" i="1"/>
  <c r="AH65" i="1"/>
  <c r="AH54" i="1"/>
  <c r="AH44" i="1"/>
  <c r="AH34" i="1"/>
  <c r="AH26" i="1"/>
  <c r="AH74" i="1"/>
  <c r="AH72" i="1"/>
  <c r="AH64" i="1"/>
  <c r="AH52" i="1"/>
  <c r="AH42" i="1"/>
  <c r="AH33" i="1"/>
  <c r="AH40" i="1"/>
  <c r="W77" i="1"/>
  <c r="M77" i="1"/>
  <c r="AM77" i="1"/>
  <c r="D76" i="1"/>
  <c r="AC76" i="1"/>
  <c r="AL49" i="1"/>
  <c r="AK43" i="1"/>
  <c r="AL63" i="1"/>
  <c r="AK25" i="1"/>
  <c r="AM57" i="1"/>
  <c r="AK57" i="1"/>
  <c r="AM63" i="1"/>
  <c r="AM76" i="1" s="1"/>
  <c r="AK63" i="1"/>
  <c r="AI63" i="1"/>
  <c r="AL57" i="1"/>
  <c r="AI57" i="1"/>
  <c r="AJ25" i="1"/>
  <c r="AJ49" i="1"/>
  <c r="AJ43" i="1"/>
  <c r="AI25" i="1"/>
  <c r="AI43" i="1"/>
  <c r="AL16" i="1"/>
  <c r="AM49" i="1"/>
  <c r="AJ16" i="1"/>
  <c r="AL25" i="1"/>
  <c r="AL43" i="1"/>
  <c r="AG77" i="1"/>
  <c r="AM43" i="1"/>
  <c r="AJ63" i="1"/>
  <c r="N76" i="1"/>
  <c r="AK16" i="1"/>
  <c r="AM25" i="1"/>
  <c r="AK49" i="1"/>
  <c r="AJ57" i="1"/>
  <c r="AI49" i="1"/>
  <c r="I76" i="1"/>
  <c r="X76" i="1"/>
  <c r="S76" i="1"/>
  <c r="AI16" i="1"/>
  <c r="AM16" i="1"/>
  <c r="AH63" i="1" l="1"/>
  <c r="X77" i="1"/>
  <c r="D77" i="1"/>
  <c r="AH49" i="1"/>
  <c r="AL75" i="1"/>
  <c r="AH57" i="1"/>
  <c r="AH16" i="1"/>
  <c r="AH43" i="1"/>
  <c r="N77" i="1"/>
  <c r="AM75" i="1"/>
  <c r="AH25" i="1"/>
  <c r="AK75" i="1"/>
  <c r="AI75" i="1"/>
  <c r="AJ75" i="1"/>
  <c r="AH76" i="1" l="1"/>
  <c r="AH75" i="1"/>
</calcChain>
</file>

<file path=xl/sharedStrings.xml><?xml version="1.0" encoding="utf-8"?>
<sst xmlns="http://schemas.openxmlformats.org/spreadsheetml/2006/main" count="538" uniqueCount="130">
  <si>
    <r>
      <t xml:space="preserve">do </t>
    </r>
    <r>
      <rPr>
        <i/>
        <sz val="10"/>
        <rFont val="Calibri"/>
        <family val="2"/>
        <charset val="238"/>
      </rPr>
      <t>Programu studiów na kierunku filologia polska - studia pierwszego stopnia o profilu ogólnoakademickim,</t>
    </r>
    <r>
      <rPr>
        <sz val="10"/>
        <rFont val="Calibri"/>
        <family val="2"/>
        <charset val="238"/>
      </rPr>
      <t xml:space="preserve"> </t>
    </r>
  </si>
  <si>
    <t xml:space="preserve">PLAN  STUDIÓW  STACJONARNYCH  I stopnia                 </t>
  </si>
  <si>
    <t>KIERUNEK: FILOLOGIA POLSKA</t>
  </si>
  <si>
    <t>PROFIL: OGÓLNOAKADEMICKI</t>
  </si>
  <si>
    <t>specjalizacja: NAUCZYCIELSKA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</si>
  <si>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</si>
  <si>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</si>
  <si>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</si>
  <si>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</si>
  <si>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</si>
  <si>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</si>
  <si>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</si>
  <si>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</si>
  <si>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</si>
  <si>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ECTS  bezpośredni kontakt - zajęcia*</t>
  </si>
  <si>
    <t>Konsultacje 15godz./sem**</t>
  </si>
  <si>
    <t>Bezpośredni kontakt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</si>
  <si>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</si>
  <si>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</si>
  <si>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</si>
  <si>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</si>
  <si>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</si>
  <si>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</si>
  <si>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</si>
  <si>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</si>
  <si>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</si>
  <si>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</si>
  <si>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</si>
  <si>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</si>
  <si>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</si>
  <si>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Język łaciński</t>
  </si>
  <si>
    <t>Zo</t>
  </si>
  <si>
    <t>Kultura antyczna</t>
  </si>
  <si>
    <t>Wiedza o kulturze</t>
  </si>
  <si>
    <t>Nauki pomocnicze filologii polskiej</t>
  </si>
  <si>
    <t>Historia Polski</t>
  </si>
  <si>
    <t>Historia filozofii</t>
  </si>
  <si>
    <t>Wykład ogólnowydziałowy</t>
  </si>
  <si>
    <t>Z</t>
  </si>
  <si>
    <t>Wykład ogólnowydziałowy II</t>
  </si>
  <si>
    <t>B. Przedmioty kierunkowe</t>
  </si>
  <si>
    <t>Hist. lit. pol.: średniowiecze-oświecenie</t>
  </si>
  <si>
    <t>Hist. lit. pol.: romantyzm-pozytywizm</t>
  </si>
  <si>
    <t>Hist.lit.pol.: Młoda Polska-dwudziestol.</t>
  </si>
  <si>
    <t>Współczesna literatura polska</t>
  </si>
  <si>
    <t>Literatura obca</t>
  </si>
  <si>
    <t>Analiza i interpretacja dzieła literackiego</t>
  </si>
  <si>
    <t>Poetyka</t>
  </si>
  <si>
    <t>Gramatyka historyczna jęz. polskiego</t>
  </si>
  <si>
    <t>Historia języka polskiego</t>
  </si>
  <si>
    <t>Gramatyka opisowa języka polskiego</t>
  </si>
  <si>
    <t>Stylistyka praktyczna</t>
  </si>
  <si>
    <t>Kultura języka polskiego</t>
  </si>
  <si>
    <t>Pragmalingwistyka i komunikacja jęz.</t>
  </si>
  <si>
    <t>Lingwistyka tekstu i retoryka</t>
  </si>
  <si>
    <t>Warsztaty artystyczne (filmowe lub teatralne)</t>
  </si>
  <si>
    <t>Seminarium dyplomowe</t>
  </si>
  <si>
    <t>Praca dyplomowa</t>
  </si>
  <si>
    <t>C. Inne przedmioty</t>
  </si>
  <si>
    <t>Język obcy</t>
  </si>
  <si>
    <t>Technologia informacyjna</t>
  </si>
  <si>
    <t>Wychowanie fizyczne</t>
  </si>
  <si>
    <t>Bezpieczeństwo i higiena pracy</t>
  </si>
  <si>
    <t>Prawo autorskie</t>
  </si>
  <si>
    <t>Moduł 1. Przygotowanie w zakresie psychologiczno-pedagogicznym</t>
  </si>
  <si>
    <t>Wprowadzenie do psychologii</t>
  </si>
  <si>
    <t>Psychologia rozwojowa i wychowawcza</t>
  </si>
  <si>
    <t>Pedagogika ogólna</t>
  </si>
  <si>
    <t>Elementy pedagogiki specjalnej</t>
  </si>
  <si>
    <t>Emisja głosu</t>
  </si>
  <si>
    <t>Kultura żywego słowa / Komunikacja interpersonalna</t>
  </si>
  <si>
    <t>Praktyka</t>
  </si>
  <si>
    <t>Moduł 2. Przygotowanie w zakresie dydaktycznym</t>
  </si>
  <si>
    <t>Dydaktyka literatury i języka polskiego</t>
  </si>
  <si>
    <t>Metody kształcenia kompetencji językowych uczniów</t>
  </si>
  <si>
    <t>Literatura dla dzieci i młodzieży na lekcjach jęz. pol.</t>
  </si>
  <si>
    <t>Podstawy dydaktyki</t>
  </si>
  <si>
    <t>Ochrona własności intelektualnej</t>
  </si>
  <si>
    <t>RAZEM</t>
  </si>
  <si>
    <t>* - liczba godzin zajęć : 25,</t>
  </si>
  <si>
    <t>** - 1 sem = 0,6 pkt.; Jeżeli 1 pkt. = 25 godz, to 15 godz. = 0,6 pkt. na semestr.</t>
  </si>
  <si>
    <t>w zakresie: KOMUNIKACJI MEDIALNEJ</t>
  </si>
  <si>
    <t>Moduł obieralny: komunikacja medialna</t>
  </si>
  <si>
    <t>Warsztaty dziennikarskie</t>
  </si>
  <si>
    <t>Edytorstwo tekstów medialnych</t>
  </si>
  <si>
    <t>Język reklamy i język polityki</t>
  </si>
  <si>
    <t>Gatunki dziennikarskie i medialne</t>
  </si>
  <si>
    <t>Kształtowanie opinii publicznej</t>
  </si>
  <si>
    <t>Media współczesne w Polsce i na świecie</t>
  </si>
  <si>
    <t>w zakresie: LOGOPEDII</t>
  </si>
  <si>
    <t>Moduł obieralny: logopedia</t>
  </si>
  <si>
    <t>Wprowadzenie do logopedii</t>
  </si>
  <si>
    <t>Fonetyka artykulacyjna i fonologia dla logopedów</t>
  </si>
  <si>
    <t>Foniatria i audiofonologia/audiologia</t>
  </si>
  <si>
    <t>Wybrane zagadnienia z anatomii, fizjologii i patologii układu nerwowego, narządu głosu, mowy i słuchu</t>
  </si>
  <si>
    <t>Rozwój mowy i języka dziecka</t>
  </si>
  <si>
    <t>Psychologiczne podstawy logopedii</t>
  </si>
  <si>
    <t>Neuropsychologia i neuropsychologiczne podstawy zaburzeń mowy</t>
  </si>
  <si>
    <t>Psychiatria i neurologia dziecięca</t>
  </si>
  <si>
    <t>Diagnoza i terapia trudności w czytaniu i pisaniu</t>
  </si>
  <si>
    <t>Logorytmika z emisją i higieną głosu</t>
  </si>
  <si>
    <t>Informatyka dla logopedów</t>
  </si>
  <si>
    <t>Dydakyka logopedii</t>
  </si>
  <si>
    <t xml:space="preserve">Moduł: Zaburzenia komunikacji językowej </t>
  </si>
  <si>
    <t>Dyslalia, afazja, alalia</t>
  </si>
  <si>
    <t>Dysglosja</t>
  </si>
  <si>
    <t>Jąkanie</t>
  </si>
  <si>
    <t>Oligofazja, dysartria, anartria</t>
  </si>
  <si>
    <t>Załącznik nr 1</t>
  </si>
  <si>
    <t>stanowiącego załącznik do Uchwały nr 21/000/2022 Senatu AJP</t>
  </si>
  <si>
    <t>z dnia 21 czerwca 2022 r.</t>
  </si>
  <si>
    <t>obowiązuje I rok od r.a. 2022/2023</t>
  </si>
  <si>
    <t>w zakresie: NAUCZANIA JĘZYKA POLSKIEGO JAKO OBCEGO I DRUGIEGO</t>
  </si>
  <si>
    <t>Moduł obieralny: nauczanie języka polskiego jako obcego i drugiego</t>
  </si>
  <si>
    <t>Kanon literacki w nauczaniu języka polskiego jako obcego i drugiego</t>
  </si>
  <si>
    <t>Metodyka nauczania języka polskiego jako obcego i drugiego</t>
  </si>
  <si>
    <t>Komunikacja międzykulturowa</t>
  </si>
  <si>
    <t>Metody logopedyczne w nauczaniu języka polskiego jako obcego i drugiego</t>
  </si>
  <si>
    <t>Praca z dzieckiem z doświadczeniem migracyjnym</t>
  </si>
  <si>
    <t>Metodyka nauczania wiedzy o kulturze i historii Polski</t>
  </si>
  <si>
    <t>Teorie akwizycji języka</t>
  </si>
  <si>
    <t>Testowanie i ocenianie w glottodydaktyce</t>
  </si>
  <si>
    <t>Techniki multimedialne w nauczaniu jpjo</t>
  </si>
  <si>
    <t>Zagadnienia bilingwizmu</t>
  </si>
  <si>
    <t>E I</t>
  </si>
  <si>
    <t>E II</t>
  </si>
  <si>
    <t>E IV</t>
  </si>
  <si>
    <t>E V</t>
  </si>
  <si>
    <t>E VI</t>
  </si>
  <si>
    <t>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</si>
</sst>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name val="Arial CE"/>
      <charset val="238"/>
    </font>
    <font>
      <sz val="6"/>
      <name val="Arial CE"/>
      <family val="2"/>
      <charset val="238"/>
    </font>
    <font>
      <i/>
      <sz val="6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i/>
      <sz val="5"/>
      <name val="Arial CE"/>
      <charset val="238"/>
    </font>
    <font>
      <b/>
      <sz val="6"/>
      <name val="Arial CE"/>
      <family val="2"/>
      <charset val="238"/>
    </font>
    <font>
      <b/>
      <i/>
      <sz val="7"/>
      <name val="Arial CE"/>
      <charset val="238"/>
    </font>
    <font>
      <i/>
      <sz val="7"/>
      <color indexed="10"/>
      <name val="Arial CE"/>
      <family val="2"/>
      <charset val="238"/>
    </font>
    <font>
      <i/>
      <sz val="7"/>
      <name val="Arial CE"/>
      <family val="2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b/>
      <i/>
      <sz val="8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 CE"/>
      <charset val="238"/>
    </font>
    <font>
      <sz val="15"/>
      <color indexed="10"/>
      <name val="Times New Roman"/>
      <family val="1"/>
      <charset val="238"/>
    </font>
    <font>
      <sz val="15"/>
      <color indexed="10"/>
      <name val="Arial"/>
      <family val="2"/>
      <charset val="238"/>
    </font>
    <font>
      <b/>
      <i/>
      <sz val="8"/>
      <color indexed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  <charset val="238"/>
    </font>
    <font>
      <i/>
      <sz val="8"/>
      <color indexed="10"/>
      <name val="Arial CE"/>
      <family val="2"/>
      <charset val="238"/>
    </font>
    <font>
      <b/>
      <sz val="7"/>
      <name val="Arial CE"/>
      <charset val="238"/>
    </font>
    <font>
      <sz val="7.5"/>
      <name val="Arial CE"/>
      <family val="2"/>
      <charset val="238"/>
    </font>
    <font>
      <sz val="8"/>
      <color indexed="17"/>
      <name val="Arial CE"/>
      <family val="2"/>
      <charset val="238"/>
    </font>
    <font>
      <i/>
      <sz val="8"/>
      <name val="Arial CE"/>
      <family val="2"/>
      <charset val="238"/>
    </font>
    <font>
      <i/>
      <sz val="8"/>
      <color indexed="17"/>
      <name val="Arial CE"/>
      <family val="2"/>
      <charset val="238"/>
    </font>
    <font>
      <sz val="8"/>
      <color indexed="8"/>
      <name val="Arial CE"/>
      <family val="2"/>
      <charset val="238"/>
    </font>
    <font>
      <sz val="7.5"/>
      <name val="Arial"/>
      <family val="2"/>
      <charset val="238"/>
    </font>
    <font>
      <b/>
      <sz val="5"/>
      <name val="Arial"/>
      <family val="2"/>
      <charset val="238"/>
    </font>
    <font>
      <b/>
      <sz val="6"/>
      <name val="Arial"/>
      <family val="2"/>
      <charset val="238"/>
    </font>
    <font>
      <b/>
      <i/>
      <sz val="8"/>
      <name val="Arial CE"/>
      <family val="2"/>
      <charset val="238"/>
    </font>
    <font>
      <i/>
      <sz val="7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31"/>
      </patternFill>
    </fill>
    <fill>
      <patternFill patternType="solid">
        <fgColor indexed="4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/>
    <xf numFmtId="0" fontId="5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36" fillId="0" borderId="1" xfId="0" applyFont="1" applyBorder="1"/>
    <xf numFmtId="0" fontId="18" fillId="0" borderId="0" xfId="0" applyFont="1"/>
    <xf numFmtId="0" fontId="29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9" fillId="8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18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40" fillId="14" borderId="1" xfId="0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40" fillId="1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textRotation="90" wrapText="1"/>
    </xf>
    <xf numFmtId="0" fontId="38" fillId="0" borderId="1" xfId="0" applyFont="1" applyBorder="1" applyAlignment="1">
      <alignment horizontal="center" vertical="center" textRotation="90" wrapText="1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right" vertical="top" wrapText="1"/>
    </xf>
    <xf numFmtId="0" fontId="28" fillId="15" borderId="0" xfId="1" applyFont="1" applyFill="1" applyAlignment="1">
      <alignment horizontal="center" vertical="top"/>
    </xf>
    <xf numFmtId="0" fontId="28" fillId="0" borderId="0" xfId="1" applyFont="1" applyAlignment="1">
      <alignment horizontal="center" vertical="top"/>
    </xf>
    <xf numFmtId="0" fontId="28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19" fillId="16" borderId="1" xfId="0" applyFont="1" applyFill="1" applyBorder="1" applyAlignment="1">
      <alignment vertical="center"/>
    </xf>
    <xf numFmtId="0" fontId="25" fillId="17" borderId="0" xfId="0" applyFont="1" applyFill="1" applyAlignment="1">
      <alignment horizontal="right" vertical="top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gnieszka\AppData\Local\Microsoft\Windows\Temporary%20Internet%20Files\Content.IE5\L53UP1TD\I%20Filologia%20polska\PROGRAM%20KSZTA&#321;CENIA%20FILOLOGIA%20POLSKA%20I%20STOPNIE&#323;\I%20Filologia%20polska\PLAN%20S%20-%20F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łówny"/>
    </sheetNames>
    <sheetDataSet>
      <sheetData sheetId="0" refreshError="1">
        <row r="41">
          <cell r="AM41">
            <v>12</v>
          </cell>
        </row>
        <row r="42">
          <cell r="AM42">
            <v>2</v>
          </cell>
        </row>
        <row r="108">
          <cell r="AM108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6"/>
  <sheetViews>
    <sheetView topLeftCell="A4" zoomScaleNormal="100" workbookViewId="0">
      <selection activeCell="A7" sqref="A7:AP7"/>
    </sheetView>
  </sheetViews>
  <sheetFormatPr defaultRowHeight="12.75" x14ac:dyDescent="0.2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  <col min="40" max="40" width="6.140625" customWidth="1"/>
    <col min="41" max="42" width="4" customWidth="1"/>
  </cols>
  <sheetData>
    <row r="1" spans="1:42" x14ac:dyDescent="0.2">
      <c r="A1" s="107" t="s">
        <v>108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</row>
    <row r="2" spans="1:42" x14ac:dyDescent="0.2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</row>
    <row r="3" spans="1:42" x14ac:dyDescent="0.2">
      <c r="A3" s="116" t="s">
        <v>109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</row>
    <row r="4" spans="1:42" x14ac:dyDescent="0.2">
      <c r="A4" s="107" t="s">
        <v>110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</row>
    <row r="5" spans="1:42" ht="12.75" customHeight="1" x14ac:dyDescent="0.2">
      <c r="A5" s="108" t="s">
        <v>111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</row>
    <row r="6" spans="1:42" ht="15" customHeight="1" x14ac:dyDescent="0.2">
      <c r="A6" s="111" t="s">
        <v>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</row>
    <row r="7" spans="1:42" ht="15" customHeight="1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</row>
    <row r="8" spans="1:42" ht="15" customHeight="1" x14ac:dyDescent="0.2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</row>
    <row r="9" spans="1:42" ht="6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</row>
    <row r="10" spans="1:42" ht="15" customHeight="1" x14ac:dyDescent="0.2">
      <c r="A10" s="109" t="s">
        <v>81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</row>
    <row r="11" spans="1:42" ht="15" customHeight="1" x14ac:dyDescent="0.2">
      <c r="A11" s="109" t="s">
        <v>4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</row>
    <row r="12" spans="1:42" x14ac:dyDescent="0.2">
      <c r="A12" s="1"/>
      <c r="B12" s="2"/>
      <c r="C12" s="3"/>
      <c r="D12" s="4"/>
      <c r="E12" s="4"/>
      <c r="F12" s="4"/>
      <c r="G12" s="4"/>
      <c r="H12" s="5"/>
      <c r="I12" s="4"/>
      <c r="J12" s="4"/>
      <c r="K12" s="4"/>
      <c r="L12" s="4"/>
      <c r="M12" s="5"/>
      <c r="N12" s="6"/>
      <c r="O12" s="6"/>
      <c r="P12" s="6"/>
      <c r="Q12" s="6"/>
      <c r="R12" s="7"/>
      <c r="S12" s="4"/>
      <c r="T12" s="4"/>
      <c r="U12" s="4"/>
      <c r="V12" s="4"/>
      <c r="W12" s="5"/>
      <c r="X12" s="6"/>
      <c r="Y12" s="6"/>
      <c r="Z12" s="6"/>
      <c r="AA12" s="6"/>
      <c r="AB12" s="7"/>
      <c r="AC12" s="4"/>
      <c r="AD12" s="4"/>
      <c r="AE12" s="4"/>
      <c r="AF12" s="4"/>
      <c r="AG12" s="5"/>
      <c r="AH12" s="8"/>
      <c r="AI12" s="9"/>
      <c r="AJ12" s="9"/>
      <c r="AK12" s="9"/>
      <c r="AL12" s="9"/>
      <c r="AM12" s="10"/>
    </row>
    <row r="13" spans="1:42" ht="18" customHeight="1" x14ac:dyDescent="0.2">
      <c r="A13" s="100" t="s">
        <v>5</v>
      </c>
      <c r="B13" s="100" t="s">
        <v>6</v>
      </c>
      <c r="C13" s="101" t="s">
        <v>7</v>
      </c>
      <c r="D13" s="102" t="s">
        <v>8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 t="s">
        <v>9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 t="s">
        <v>10</v>
      </c>
      <c r="Y13" s="102"/>
      <c r="Z13" s="102"/>
      <c r="AA13" s="102"/>
      <c r="AB13" s="102"/>
      <c r="AC13" s="102"/>
      <c r="AD13" s="102"/>
      <c r="AE13" s="102"/>
      <c r="AF13" s="102"/>
      <c r="AG13" s="102"/>
      <c r="AH13" s="103" t="s">
        <v>11</v>
      </c>
      <c r="AI13" s="104" t="s">
        <v>12</v>
      </c>
      <c r="AJ13" s="104"/>
      <c r="AK13" s="104"/>
      <c r="AL13" s="104"/>
      <c r="AM13" s="96" t="s">
        <v>13</v>
      </c>
      <c r="AN13" s="105" t="s">
        <v>14</v>
      </c>
      <c r="AO13" s="106" t="s">
        <v>15</v>
      </c>
      <c r="AP13" s="99" t="s">
        <v>16</v>
      </c>
    </row>
    <row r="14" spans="1:42" ht="18" customHeight="1" x14ac:dyDescent="0.2">
      <c r="A14" s="100"/>
      <c r="B14" s="100"/>
      <c r="C14" s="101"/>
      <c r="D14" s="95" t="s">
        <v>17</v>
      </c>
      <c r="E14" s="95"/>
      <c r="F14" s="95"/>
      <c r="G14" s="95"/>
      <c r="H14" s="96" t="s">
        <v>13</v>
      </c>
      <c r="I14" s="95" t="s">
        <v>18</v>
      </c>
      <c r="J14" s="95"/>
      <c r="K14" s="95"/>
      <c r="L14" s="95"/>
      <c r="M14" s="96" t="s">
        <v>13</v>
      </c>
      <c r="N14" s="97" t="s">
        <v>19</v>
      </c>
      <c r="O14" s="97"/>
      <c r="P14" s="97"/>
      <c r="Q14" s="97"/>
      <c r="R14" s="96" t="s">
        <v>13</v>
      </c>
      <c r="S14" s="97" t="s">
        <v>20</v>
      </c>
      <c r="T14" s="97"/>
      <c r="U14" s="97"/>
      <c r="V14" s="97"/>
      <c r="W14" s="96" t="s">
        <v>13</v>
      </c>
      <c r="X14" s="98" t="s">
        <v>21</v>
      </c>
      <c r="Y14" s="98"/>
      <c r="Z14" s="98"/>
      <c r="AA14" s="98"/>
      <c r="AB14" s="96" t="s">
        <v>13</v>
      </c>
      <c r="AC14" s="98" t="s">
        <v>22</v>
      </c>
      <c r="AD14" s="98"/>
      <c r="AE14" s="98"/>
      <c r="AF14" s="98"/>
      <c r="AG14" s="96" t="s">
        <v>13</v>
      </c>
      <c r="AH14" s="103"/>
      <c r="AI14" s="104"/>
      <c r="AJ14" s="104"/>
      <c r="AK14" s="104"/>
      <c r="AL14" s="104"/>
      <c r="AM14" s="96"/>
      <c r="AN14" s="105"/>
      <c r="AO14" s="106"/>
      <c r="AP14" s="99"/>
    </row>
    <row r="15" spans="1:42" ht="18" customHeight="1" x14ac:dyDescent="0.2">
      <c r="A15" s="100"/>
      <c r="B15" s="100"/>
      <c r="C15" s="101"/>
      <c r="D15" s="21" t="s">
        <v>23</v>
      </c>
      <c r="E15" s="21" t="s">
        <v>24</v>
      </c>
      <c r="F15" s="21" t="s">
        <v>25</v>
      </c>
      <c r="G15" s="21" t="s">
        <v>26</v>
      </c>
      <c r="H15" s="96"/>
      <c r="I15" s="21" t="s">
        <v>23</v>
      </c>
      <c r="J15" s="21" t="s">
        <v>24</v>
      </c>
      <c r="K15" s="21" t="s">
        <v>25</v>
      </c>
      <c r="L15" s="21" t="s">
        <v>26</v>
      </c>
      <c r="M15" s="96"/>
      <c r="N15" s="23" t="s">
        <v>23</v>
      </c>
      <c r="O15" s="23" t="s">
        <v>24</v>
      </c>
      <c r="P15" s="23" t="s">
        <v>25</v>
      </c>
      <c r="Q15" s="23" t="s">
        <v>26</v>
      </c>
      <c r="R15" s="96"/>
      <c r="S15" s="23" t="s">
        <v>23</v>
      </c>
      <c r="T15" s="23" t="s">
        <v>24</v>
      </c>
      <c r="U15" s="23" t="s">
        <v>25</v>
      </c>
      <c r="V15" s="23" t="s">
        <v>26</v>
      </c>
      <c r="W15" s="96"/>
      <c r="X15" s="24" t="s">
        <v>23</v>
      </c>
      <c r="Y15" s="24" t="s">
        <v>24</v>
      </c>
      <c r="Z15" s="24" t="s">
        <v>25</v>
      </c>
      <c r="AA15" s="24" t="s">
        <v>26</v>
      </c>
      <c r="AB15" s="96"/>
      <c r="AC15" s="24" t="s">
        <v>23</v>
      </c>
      <c r="AD15" s="24" t="s">
        <v>24</v>
      </c>
      <c r="AE15" s="24" t="s">
        <v>25</v>
      </c>
      <c r="AF15" s="24" t="s">
        <v>26</v>
      </c>
      <c r="AG15" s="96"/>
      <c r="AH15" s="103"/>
      <c r="AI15" s="14" t="s">
        <v>27</v>
      </c>
      <c r="AJ15" s="14" t="s">
        <v>28</v>
      </c>
      <c r="AK15" s="14" t="s">
        <v>25</v>
      </c>
      <c r="AL15" s="14" t="s">
        <v>26</v>
      </c>
      <c r="AM15" s="96"/>
      <c r="AN15" s="105"/>
      <c r="AO15" s="106"/>
      <c r="AP15" s="99"/>
    </row>
    <row r="16" spans="1:42" ht="20.100000000000001" customHeight="1" x14ac:dyDescent="0.2">
      <c r="A16" s="93" t="s">
        <v>29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22">
        <f t="shared" ref="AH16:AM16" si="0">SUM(AH17:AH24)</f>
        <v>240</v>
      </c>
      <c r="AI16" s="22">
        <f t="shared" si="0"/>
        <v>180</v>
      </c>
      <c r="AJ16" s="22">
        <f t="shared" si="0"/>
        <v>60</v>
      </c>
      <c r="AK16" s="22">
        <f t="shared" si="0"/>
        <v>0</v>
      </c>
      <c r="AL16" s="22">
        <f t="shared" si="0"/>
        <v>0</v>
      </c>
      <c r="AM16" s="15">
        <f t="shared" si="0"/>
        <v>21</v>
      </c>
      <c r="AN16" s="59">
        <f t="shared" ref="AN16:AP16" si="1">SUM(AN17:AN24)</f>
        <v>9.6</v>
      </c>
      <c r="AO16" s="59">
        <f t="shared" si="1"/>
        <v>4.2</v>
      </c>
      <c r="AP16" s="60">
        <f t="shared" si="1"/>
        <v>13.8</v>
      </c>
    </row>
    <row r="17" spans="1:42" ht="20.100000000000001" customHeight="1" x14ac:dyDescent="0.2">
      <c r="A17" s="11">
        <v>1</v>
      </c>
      <c r="B17" s="31" t="s">
        <v>30</v>
      </c>
      <c r="C17" s="52" t="s">
        <v>31</v>
      </c>
      <c r="D17" s="32"/>
      <c r="E17" s="32">
        <v>30</v>
      </c>
      <c r="F17" s="32"/>
      <c r="G17" s="32"/>
      <c r="H17" s="53">
        <v>2</v>
      </c>
      <c r="I17" s="32"/>
      <c r="J17" s="32"/>
      <c r="K17" s="32"/>
      <c r="L17" s="32"/>
      <c r="M17" s="53"/>
      <c r="N17" s="34"/>
      <c r="O17" s="34"/>
      <c r="P17" s="34"/>
      <c r="Q17" s="34"/>
      <c r="R17" s="50"/>
      <c r="S17" s="34"/>
      <c r="T17" s="34"/>
      <c r="U17" s="34"/>
      <c r="V17" s="34"/>
      <c r="W17" s="50"/>
      <c r="X17" s="36"/>
      <c r="Y17" s="36"/>
      <c r="Z17" s="36"/>
      <c r="AA17" s="36"/>
      <c r="AB17" s="50"/>
      <c r="AC17" s="36"/>
      <c r="AD17" s="36"/>
      <c r="AE17" s="36"/>
      <c r="AF17" s="36"/>
      <c r="AG17" s="50"/>
      <c r="AH17" s="17">
        <f>AI17+AJ17+AK17+AL17</f>
        <v>30</v>
      </c>
      <c r="AI17" s="18">
        <f t="shared" ref="AI17:AM24" si="2">D17+I17+N17+S17+X17+AC17</f>
        <v>0</v>
      </c>
      <c r="AJ17" s="18">
        <f t="shared" si="2"/>
        <v>30</v>
      </c>
      <c r="AK17" s="18">
        <f t="shared" si="2"/>
        <v>0</v>
      </c>
      <c r="AL17" s="18">
        <f t="shared" si="2"/>
        <v>0</v>
      </c>
      <c r="AM17" s="16">
        <f t="shared" si="2"/>
        <v>2</v>
      </c>
      <c r="AN17" s="63">
        <v>1.2</v>
      </c>
      <c r="AO17" s="63">
        <v>0.6</v>
      </c>
      <c r="AP17" s="62">
        <f t="shared" ref="AP17:AP24" si="3">AN17+AO17</f>
        <v>1.7999999999999998</v>
      </c>
    </row>
    <row r="18" spans="1:42" ht="20.100000000000001" customHeight="1" x14ac:dyDescent="0.2">
      <c r="A18" s="11">
        <v>2</v>
      </c>
      <c r="B18" s="31" t="s">
        <v>32</v>
      </c>
      <c r="C18" s="67" t="s">
        <v>124</v>
      </c>
      <c r="D18" s="32">
        <v>30</v>
      </c>
      <c r="E18" s="32"/>
      <c r="F18" s="32"/>
      <c r="G18" s="32"/>
      <c r="H18" s="53">
        <v>3</v>
      </c>
      <c r="I18" s="32"/>
      <c r="J18" s="32"/>
      <c r="K18" s="32"/>
      <c r="L18" s="32"/>
      <c r="M18" s="53"/>
      <c r="N18" s="34"/>
      <c r="O18" s="34"/>
      <c r="P18" s="34"/>
      <c r="Q18" s="34"/>
      <c r="R18" s="50"/>
      <c r="S18" s="34"/>
      <c r="T18" s="34"/>
      <c r="U18" s="34"/>
      <c r="V18" s="34"/>
      <c r="W18" s="50"/>
      <c r="X18" s="36"/>
      <c r="Y18" s="36"/>
      <c r="Z18" s="36"/>
      <c r="AA18" s="36"/>
      <c r="AB18" s="50"/>
      <c r="AC18" s="36"/>
      <c r="AD18" s="36"/>
      <c r="AE18" s="36"/>
      <c r="AF18" s="36"/>
      <c r="AG18" s="50"/>
      <c r="AH18" s="51">
        <f t="shared" ref="AH18:AH71" si="4">AI18+AJ18+AK18+AL18</f>
        <v>30</v>
      </c>
      <c r="AI18" s="18">
        <f t="shared" si="2"/>
        <v>30</v>
      </c>
      <c r="AJ18" s="18">
        <f t="shared" si="2"/>
        <v>0</v>
      </c>
      <c r="AK18" s="18">
        <f t="shared" si="2"/>
        <v>0</v>
      </c>
      <c r="AL18" s="18">
        <f t="shared" si="2"/>
        <v>0</v>
      </c>
      <c r="AM18" s="16">
        <f t="shared" si="2"/>
        <v>3</v>
      </c>
      <c r="AN18" s="63">
        <v>1.2</v>
      </c>
      <c r="AO18" s="63">
        <v>0.6</v>
      </c>
      <c r="AP18" s="62">
        <f t="shared" si="3"/>
        <v>1.7999999999999998</v>
      </c>
    </row>
    <row r="19" spans="1:42" ht="20.100000000000001" customHeight="1" x14ac:dyDescent="0.2">
      <c r="A19" s="11">
        <v>3</v>
      </c>
      <c r="B19" s="31" t="s">
        <v>33</v>
      </c>
      <c r="C19" s="74" t="s">
        <v>31</v>
      </c>
      <c r="D19" s="41">
        <v>30</v>
      </c>
      <c r="E19" s="32"/>
      <c r="F19" s="32"/>
      <c r="G19" s="32"/>
      <c r="H19" s="53">
        <v>2</v>
      </c>
      <c r="I19" s="32">
        <v>30</v>
      </c>
      <c r="J19" s="32"/>
      <c r="K19" s="32"/>
      <c r="L19" s="32"/>
      <c r="M19" s="53">
        <v>3</v>
      </c>
      <c r="N19" s="34"/>
      <c r="O19" s="34"/>
      <c r="P19" s="34"/>
      <c r="Q19" s="34"/>
      <c r="R19" s="50"/>
      <c r="S19" s="34"/>
      <c r="T19" s="34"/>
      <c r="U19" s="34"/>
      <c r="V19" s="34"/>
      <c r="W19" s="50"/>
      <c r="X19" s="36"/>
      <c r="Y19" s="36"/>
      <c r="Z19" s="36"/>
      <c r="AA19" s="36"/>
      <c r="AB19" s="50"/>
      <c r="AC19" s="36"/>
      <c r="AD19" s="36"/>
      <c r="AE19" s="36"/>
      <c r="AF19" s="36"/>
      <c r="AG19" s="50"/>
      <c r="AH19" s="51">
        <f t="shared" si="4"/>
        <v>60</v>
      </c>
      <c r="AI19" s="18">
        <f t="shared" si="2"/>
        <v>60</v>
      </c>
      <c r="AJ19" s="18">
        <f t="shared" si="2"/>
        <v>0</v>
      </c>
      <c r="AK19" s="18">
        <f t="shared" si="2"/>
        <v>0</v>
      </c>
      <c r="AL19" s="18">
        <f t="shared" si="2"/>
        <v>0</v>
      </c>
      <c r="AM19" s="16">
        <f t="shared" si="2"/>
        <v>5</v>
      </c>
      <c r="AN19" s="63">
        <v>2.4</v>
      </c>
      <c r="AO19" s="63">
        <v>1.2</v>
      </c>
      <c r="AP19" s="62">
        <f t="shared" si="3"/>
        <v>3.5999999999999996</v>
      </c>
    </row>
    <row r="20" spans="1:42" ht="20.100000000000001" customHeight="1" x14ac:dyDescent="0.2">
      <c r="A20" s="11">
        <v>4</v>
      </c>
      <c r="B20" s="31" t="s">
        <v>34</v>
      </c>
      <c r="C20" s="52" t="s">
        <v>31</v>
      </c>
      <c r="D20" s="32"/>
      <c r="E20" s="32">
        <v>30</v>
      </c>
      <c r="F20" s="32"/>
      <c r="G20" s="32"/>
      <c r="H20" s="53">
        <v>2</v>
      </c>
      <c r="I20" s="41"/>
      <c r="J20" s="32"/>
      <c r="K20" s="32"/>
      <c r="L20" s="32"/>
      <c r="M20" s="53"/>
      <c r="N20" s="34"/>
      <c r="O20" s="34"/>
      <c r="P20" s="34"/>
      <c r="Q20" s="34"/>
      <c r="R20" s="50"/>
      <c r="S20" s="34"/>
      <c r="T20" s="34"/>
      <c r="U20" s="34"/>
      <c r="V20" s="34"/>
      <c r="W20" s="50"/>
      <c r="X20" s="36"/>
      <c r="Y20" s="36"/>
      <c r="Z20" s="36"/>
      <c r="AA20" s="36"/>
      <c r="AB20" s="50"/>
      <c r="AC20" s="36"/>
      <c r="AD20" s="36"/>
      <c r="AE20" s="36"/>
      <c r="AF20" s="36"/>
      <c r="AG20" s="50"/>
      <c r="AH20" s="51">
        <f t="shared" si="4"/>
        <v>30</v>
      </c>
      <c r="AI20" s="18">
        <f t="shared" si="2"/>
        <v>0</v>
      </c>
      <c r="AJ20" s="18">
        <f t="shared" si="2"/>
        <v>30</v>
      </c>
      <c r="AK20" s="18">
        <f t="shared" si="2"/>
        <v>0</v>
      </c>
      <c r="AL20" s="18">
        <f t="shared" si="2"/>
        <v>0</v>
      </c>
      <c r="AM20" s="16">
        <f t="shared" si="2"/>
        <v>2</v>
      </c>
      <c r="AN20" s="63">
        <v>1.2</v>
      </c>
      <c r="AO20" s="63">
        <v>0.6</v>
      </c>
      <c r="AP20" s="62">
        <f t="shared" si="3"/>
        <v>1.7999999999999998</v>
      </c>
    </row>
    <row r="21" spans="1:42" ht="20.100000000000001" customHeight="1" x14ac:dyDescent="0.2">
      <c r="A21" s="11">
        <v>5</v>
      </c>
      <c r="B21" s="31" t="s">
        <v>35</v>
      </c>
      <c r="C21" s="67" t="s">
        <v>124</v>
      </c>
      <c r="D21" s="42">
        <v>30</v>
      </c>
      <c r="E21" s="32"/>
      <c r="F21" s="32"/>
      <c r="G21" s="38"/>
      <c r="H21" s="53">
        <v>3</v>
      </c>
      <c r="I21" s="32"/>
      <c r="J21" s="32"/>
      <c r="K21" s="32"/>
      <c r="L21" s="38"/>
      <c r="M21" s="54"/>
      <c r="N21" s="43"/>
      <c r="O21" s="43"/>
      <c r="P21" s="43"/>
      <c r="Q21" s="43"/>
      <c r="R21" s="44"/>
      <c r="S21" s="43"/>
      <c r="T21" s="43"/>
      <c r="U21" s="43"/>
      <c r="V21" s="43"/>
      <c r="W21" s="44"/>
      <c r="X21" s="45"/>
      <c r="Y21" s="45"/>
      <c r="Z21" s="45"/>
      <c r="AA21" s="36"/>
      <c r="AB21" s="50"/>
      <c r="AC21" s="36"/>
      <c r="AD21" s="36"/>
      <c r="AE21" s="36"/>
      <c r="AF21" s="36"/>
      <c r="AG21" s="50"/>
      <c r="AH21" s="51">
        <f t="shared" si="4"/>
        <v>30</v>
      </c>
      <c r="AI21" s="18">
        <f t="shared" si="2"/>
        <v>30</v>
      </c>
      <c r="AJ21" s="18">
        <f t="shared" si="2"/>
        <v>0</v>
      </c>
      <c r="AK21" s="18">
        <f t="shared" si="2"/>
        <v>0</v>
      </c>
      <c r="AL21" s="18">
        <f t="shared" si="2"/>
        <v>0</v>
      </c>
      <c r="AM21" s="16">
        <f t="shared" si="2"/>
        <v>3</v>
      </c>
      <c r="AN21" s="63">
        <v>1.2</v>
      </c>
      <c r="AO21" s="63">
        <v>0.6</v>
      </c>
      <c r="AP21" s="62">
        <f t="shared" si="3"/>
        <v>1.7999999999999998</v>
      </c>
    </row>
    <row r="22" spans="1:42" ht="20.100000000000001" customHeight="1" x14ac:dyDescent="0.2">
      <c r="A22" s="11">
        <v>6</v>
      </c>
      <c r="B22" s="31" t="s">
        <v>36</v>
      </c>
      <c r="C22" s="67" t="s">
        <v>124</v>
      </c>
      <c r="D22" s="32">
        <v>30</v>
      </c>
      <c r="E22" s="32"/>
      <c r="F22" s="32"/>
      <c r="G22" s="38"/>
      <c r="H22" s="53">
        <v>4</v>
      </c>
      <c r="I22" s="32"/>
      <c r="J22" s="32"/>
      <c r="K22" s="32"/>
      <c r="L22" s="38"/>
      <c r="M22" s="54"/>
      <c r="N22" s="43"/>
      <c r="O22" s="43"/>
      <c r="P22" s="43"/>
      <c r="Q22" s="43"/>
      <c r="R22" s="44"/>
      <c r="S22" s="43"/>
      <c r="T22" s="43"/>
      <c r="U22" s="43"/>
      <c r="V22" s="43"/>
      <c r="W22" s="44"/>
      <c r="X22" s="36"/>
      <c r="Y22" s="36"/>
      <c r="Z22" s="36"/>
      <c r="AA22" s="36"/>
      <c r="AB22" s="50"/>
      <c r="AC22" s="36"/>
      <c r="AD22" s="36"/>
      <c r="AE22" s="36"/>
      <c r="AF22" s="36"/>
      <c r="AG22" s="50"/>
      <c r="AH22" s="51">
        <f t="shared" si="4"/>
        <v>30</v>
      </c>
      <c r="AI22" s="18">
        <f t="shared" si="2"/>
        <v>30</v>
      </c>
      <c r="AJ22" s="18">
        <f t="shared" si="2"/>
        <v>0</v>
      </c>
      <c r="AK22" s="18">
        <f t="shared" si="2"/>
        <v>0</v>
      </c>
      <c r="AL22" s="18">
        <f t="shared" si="2"/>
        <v>0</v>
      </c>
      <c r="AM22" s="16">
        <f t="shared" si="2"/>
        <v>4</v>
      </c>
      <c r="AN22" s="63">
        <v>1.2</v>
      </c>
      <c r="AO22" s="63">
        <v>0.6</v>
      </c>
      <c r="AP22" s="62">
        <f t="shared" si="3"/>
        <v>1.7999999999999998</v>
      </c>
    </row>
    <row r="23" spans="1:42" ht="20.100000000000001" customHeight="1" x14ac:dyDescent="0.2">
      <c r="A23" s="11">
        <v>7</v>
      </c>
      <c r="B23" s="31" t="s">
        <v>37</v>
      </c>
      <c r="C23" s="52" t="s">
        <v>38</v>
      </c>
      <c r="D23" s="32"/>
      <c r="E23" s="32"/>
      <c r="F23" s="32"/>
      <c r="G23" s="38"/>
      <c r="H23" s="53"/>
      <c r="I23" s="32"/>
      <c r="J23" s="32"/>
      <c r="K23" s="32"/>
      <c r="L23" s="38"/>
      <c r="M23" s="54"/>
      <c r="N23" s="46">
        <v>15</v>
      </c>
      <c r="O23" s="43"/>
      <c r="P23" s="43"/>
      <c r="Q23" s="43"/>
      <c r="R23" s="44">
        <v>1</v>
      </c>
      <c r="S23" s="43"/>
      <c r="T23" s="43"/>
      <c r="U23" s="43"/>
      <c r="V23" s="43"/>
      <c r="W23" s="44"/>
      <c r="X23" s="36"/>
      <c r="Y23" s="36"/>
      <c r="Z23" s="36"/>
      <c r="AA23" s="36"/>
      <c r="AB23" s="50"/>
      <c r="AC23" s="36"/>
      <c r="AD23" s="36"/>
      <c r="AE23" s="36"/>
      <c r="AF23" s="36"/>
      <c r="AG23" s="50"/>
      <c r="AH23" s="51">
        <f t="shared" si="4"/>
        <v>15</v>
      </c>
      <c r="AI23" s="18">
        <f t="shared" si="2"/>
        <v>15</v>
      </c>
      <c r="AJ23" s="18">
        <f t="shared" si="2"/>
        <v>0</v>
      </c>
      <c r="AK23" s="18">
        <f t="shared" si="2"/>
        <v>0</v>
      </c>
      <c r="AL23" s="18">
        <f t="shared" si="2"/>
        <v>0</v>
      </c>
      <c r="AM23" s="16">
        <f t="shared" si="2"/>
        <v>1</v>
      </c>
      <c r="AN23" s="63">
        <v>0.6</v>
      </c>
      <c r="AO23" s="63">
        <v>0</v>
      </c>
      <c r="AP23" s="62">
        <f t="shared" si="3"/>
        <v>0.6</v>
      </c>
    </row>
    <row r="24" spans="1:42" ht="20.100000000000001" customHeight="1" x14ac:dyDescent="0.2">
      <c r="A24" s="11">
        <v>8</v>
      </c>
      <c r="B24" s="31" t="s">
        <v>39</v>
      </c>
      <c r="C24" s="52" t="s">
        <v>38</v>
      </c>
      <c r="D24" s="32"/>
      <c r="E24" s="32"/>
      <c r="F24" s="32"/>
      <c r="G24" s="38"/>
      <c r="H24" s="53"/>
      <c r="I24" s="32"/>
      <c r="J24" s="32"/>
      <c r="K24" s="32"/>
      <c r="L24" s="38"/>
      <c r="M24" s="54"/>
      <c r="N24" s="46">
        <v>15</v>
      </c>
      <c r="O24" s="43"/>
      <c r="P24" s="43"/>
      <c r="Q24" s="43"/>
      <c r="R24" s="44">
        <v>1</v>
      </c>
      <c r="S24" s="43"/>
      <c r="T24" s="43"/>
      <c r="U24" s="43"/>
      <c r="V24" s="43"/>
      <c r="W24" s="44"/>
      <c r="X24" s="36"/>
      <c r="Y24" s="36"/>
      <c r="Z24" s="36"/>
      <c r="AA24" s="36"/>
      <c r="AB24" s="50"/>
      <c r="AC24" s="36"/>
      <c r="AD24" s="36"/>
      <c r="AE24" s="36"/>
      <c r="AF24" s="36"/>
      <c r="AG24" s="50"/>
      <c r="AH24" s="51">
        <f t="shared" si="4"/>
        <v>15</v>
      </c>
      <c r="AI24" s="18">
        <f t="shared" si="2"/>
        <v>15</v>
      </c>
      <c r="AJ24" s="18">
        <f t="shared" si="2"/>
        <v>0</v>
      </c>
      <c r="AK24" s="18">
        <f t="shared" si="2"/>
        <v>0</v>
      </c>
      <c r="AL24" s="18">
        <f t="shared" si="2"/>
        <v>0</v>
      </c>
      <c r="AM24" s="16">
        <f t="shared" si="2"/>
        <v>1</v>
      </c>
      <c r="AN24" s="63">
        <v>0.6</v>
      </c>
      <c r="AO24" s="63">
        <v>0</v>
      </c>
      <c r="AP24" s="62">
        <f t="shared" si="3"/>
        <v>0.6</v>
      </c>
    </row>
    <row r="25" spans="1:42" ht="20.100000000000001" customHeight="1" x14ac:dyDescent="0.2">
      <c r="A25" s="93" t="s">
        <v>40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22">
        <f t="shared" ref="AH25:AM25" si="5">SUM(AH26:AH42)</f>
        <v>825</v>
      </c>
      <c r="AI25" s="22">
        <f t="shared" si="5"/>
        <v>285</v>
      </c>
      <c r="AJ25" s="22">
        <f t="shared" si="5"/>
        <v>540</v>
      </c>
      <c r="AK25" s="22">
        <f t="shared" si="5"/>
        <v>0</v>
      </c>
      <c r="AL25" s="22">
        <f t="shared" si="5"/>
        <v>0</v>
      </c>
      <c r="AM25" s="15">
        <f t="shared" si="5"/>
        <v>82</v>
      </c>
      <c r="AN25" s="59">
        <f t="shared" ref="AN25:AP25" si="6">SUM(AN26:AN42)</f>
        <v>33</v>
      </c>
      <c r="AO25" s="59">
        <f t="shared" si="6"/>
        <v>15.599999999999998</v>
      </c>
      <c r="AP25" s="60">
        <f t="shared" si="6"/>
        <v>48.59999999999998</v>
      </c>
    </row>
    <row r="26" spans="1:42" ht="20.100000000000001" customHeight="1" x14ac:dyDescent="0.2">
      <c r="A26" s="11">
        <v>1</v>
      </c>
      <c r="B26" s="31" t="s">
        <v>41</v>
      </c>
      <c r="C26" s="68" t="s">
        <v>125</v>
      </c>
      <c r="D26" s="32">
        <v>15</v>
      </c>
      <c r="E26" s="32">
        <v>15</v>
      </c>
      <c r="F26" s="32"/>
      <c r="G26" s="32"/>
      <c r="H26" s="55">
        <v>4</v>
      </c>
      <c r="I26" s="32">
        <v>15</v>
      </c>
      <c r="J26" s="32">
        <v>15</v>
      </c>
      <c r="K26" s="32"/>
      <c r="L26" s="32"/>
      <c r="M26" s="53">
        <v>6</v>
      </c>
      <c r="N26" s="34"/>
      <c r="O26" s="34"/>
      <c r="P26" s="34"/>
      <c r="Q26" s="34"/>
      <c r="R26" s="50"/>
      <c r="S26" s="34"/>
      <c r="T26" s="34"/>
      <c r="U26" s="34"/>
      <c r="V26" s="34"/>
      <c r="W26" s="50"/>
      <c r="X26" s="36"/>
      <c r="Y26" s="36"/>
      <c r="Z26" s="36"/>
      <c r="AA26" s="36"/>
      <c r="AB26" s="50"/>
      <c r="AC26" s="36"/>
      <c r="AD26" s="36"/>
      <c r="AE26" s="36"/>
      <c r="AF26" s="36"/>
      <c r="AG26" s="50"/>
      <c r="AH26" s="51">
        <f t="shared" si="4"/>
        <v>60</v>
      </c>
      <c r="AI26" s="18">
        <f t="shared" ref="AI26:AM42" si="7">D26+I26+N26+S26+X26+AC26</f>
        <v>30</v>
      </c>
      <c r="AJ26" s="18">
        <f t="shared" si="7"/>
        <v>30</v>
      </c>
      <c r="AK26" s="18">
        <f t="shared" si="7"/>
        <v>0</v>
      </c>
      <c r="AL26" s="18">
        <f t="shared" si="7"/>
        <v>0</v>
      </c>
      <c r="AM26" s="16">
        <f t="shared" si="7"/>
        <v>10</v>
      </c>
      <c r="AN26" s="63">
        <v>2.4</v>
      </c>
      <c r="AO26" s="63">
        <v>1.2</v>
      </c>
      <c r="AP26" s="62">
        <f>AN26+AO26</f>
        <v>3.5999999999999996</v>
      </c>
    </row>
    <row r="27" spans="1:42" ht="20.100000000000001" customHeight="1" x14ac:dyDescent="0.2">
      <c r="A27" s="11">
        <v>2</v>
      </c>
      <c r="B27" s="31" t="s">
        <v>42</v>
      </c>
      <c r="C27" s="67" t="s">
        <v>126</v>
      </c>
      <c r="D27" s="41"/>
      <c r="E27" s="32"/>
      <c r="F27" s="32"/>
      <c r="G27" s="32"/>
      <c r="H27" s="53"/>
      <c r="I27" s="32"/>
      <c r="J27" s="32"/>
      <c r="K27" s="32"/>
      <c r="L27" s="32"/>
      <c r="M27" s="53"/>
      <c r="N27" s="34">
        <v>15</v>
      </c>
      <c r="O27" s="34">
        <v>15</v>
      </c>
      <c r="P27" s="34"/>
      <c r="Q27" s="34"/>
      <c r="R27" s="50">
        <v>2</v>
      </c>
      <c r="S27" s="34">
        <v>15</v>
      </c>
      <c r="T27" s="34">
        <v>15</v>
      </c>
      <c r="U27" s="34"/>
      <c r="V27" s="34"/>
      <c r="W27" s="50">
        <v>6</v>
      </c>
      <c r="X27" s="36"/>
      <c r="Y27" s="36"/>
      <c r="Z27" s="36"/>
      <c r="AA27" s="36"/>
      <c r="AB27" s="50"/>
      <c r="AC27" s="36"/>
      <c r="AD27" s="36"/>
      <c r="AE27" s="36"/>
      <c r="AF27" s="36"/>
      <c r="AG27" s="50"/>
      <c r="AH27" s="51">
        <f t="shared" si="4"/>
        <v>60</v>
      </c>
      <c r="AI27" s="18">
        <f t="shared" si="7"/>
        <v>30</v>
      </c>
      <c r="AJ27" s="18">
        <f t="shared" si="7"/>
        <v>30</v>
      </c>
      <c r="AK27" s="18">
        <f t="shared" si="7"/>
        <v>0</v>
      </c>
      <c r="AL27" s="18">
        <f t="shared" si="7"/>
        <v>0</v>
      </c>
      <c r="AM27" s="16">
        <f t="shared" si="7"/>
        <v>8</v>
      </c>
      <c r="AN27" s="63">
        <v>2.4</v>
      </c>
      <c r="AO27" s="63">
        <v>1.2</v>
      </c>
      <c r="AP27" s="62">
        <f t="shared" ref="AP27:AP42" si="8">AN27+AO27</f>
        <v>3.5999999999999996</v>
      </c>
    </row>
    <row r="28" spans="1:42" ht="20.100000000000001" customHeight="1" x14ac:dyDescent="0.2">
      <c r="A28" s="11">
        <v>3</v>
      </c>
      <c r="B28" s="31" t="s">
        <v>43</v>
      </c>
      <c r="C28" s="67" t="s">
        <v>127</v>
      </c>
      <c r="D28" s="32"/>
      <c r="E28" s="32"/>
      <c r="F28" s="32"/>
      <c r="G28" s="32"/>
      <c r="H28" s="53"/>
      <c r="I28" s="32"/>
      <c r="J28" s="32"/>
      <c r="K28" s="32"/>
      <c r="L28" s="32"/>
      <c r="M28" s="53"/>
      <c r="N28" s="34"/>
      <c r="O28" s="34"/>
      <c r="P28" s="34"/>
      <c r="Q28" s="34"/>
      <c r="R28" s="50"/>
      <c r="S28" s="34"/>
      <c r="T28" s="34"/>
      <c r="U28" s="34"/>
      <c r="V28" s="34"/>
      <c r="W28" s="50"/>
      <c r="X28" s="36">
        <v>15</v>
      </c>
      <c r="Y28" s="36">
        <v>30</v>
      </c>
      <c r="Z28" s="36"/>
      <c r="AA28" s="36"/>
      <c r="AB28" s="50">
        <v>7</v>
      </c>
      <c r="AC28" s="36"/>
      <c r="AD28" s="36"/>
      <c r="AE28" s="36"/>
      <c r="AF28" s="36"/>
      <c r="AG28" s="50"/>
      <c r="AH28" s="51">
        <f t="shared" si="4"/>
        <v>45</v>
      </c>
      <c r="AI28" s="18">
        <f t="shared" si="7"/>
        <v>15</v>
      </c>
      <c r="AJ28" s="18">
        <f t="shared" si="7"/>
        <v>30</v>
      </c>
      <c r="AK28" s="18">
        <f t="shared" si="7"/>
        <v>0</v>
      </c>
      <c r="AL28" s="18">
        <f t="shared" si="7"/>
        <v>0</v>
      </c>
      <c r="AM28" s="16">
        <f t="shared" si="7"/>
        <v>7</v>
      </c>
      <c r="AN28" s="63">
        <v>1.8</v>
      </c>
      <c r="AO28" s="63">
        <v>0.6</v>
      </c>
      <c r="AP28" s="62">
        <f t="shared" si="8"/>
        <v>2.4</v>
      </c>
    </row>
    <row r="29" spans="1:42" ht="20.100000000000001" customHeight="1" x14ac:dyDescent="0.2">
      <c r="A29" s="11">
        <v>4</v>
      </c>
      <c r="B29" s="31" t="s">
        <v>44</v>
      </c>
      <c r="C29" s="67" t="s">
        <v>128</v>
      </c>
      <c r="D29" s="32"/>
      <c r="E29" s="32"/>
      <c r="F29" s="32"/>
      <c r="G29" s="32"/>
      <c r="H29" s="53"/>
      <c r="I29" s="41"/>
      <c r="J29" s="32"/>
      <c r="K29" s="32"/>
      <c r="L29" s="32"/>
      <c r="M29" s="53"/>
      <c r="N29" s="34"/>
      <c r="O29" s="34"/>
      <c r="P29" s="34"/>
      <c r="Q29" s="34"/>
      <c r="R29" s="50"/>
      <c r="S29" s="34"/>
      <c r="T29" s="34"/>
      <c r="U29" s="34"/>
      <c r="V29" s="34"/>
      <c r="W29" s="50"/>
      <c r="X29" s="36"/>
      <c r="Y29" s="36"/>
      <c r="Z29" s="36"/>
      <c r="AA29" s="36"/>
      <c r="AB29" s="50"/>
      <c r="AC29" s="36">
        <v>15</v>
      </c>
      <c r="AD29" s="36">
        <v>30</v>
      </c>
      <c r="AE29" s="36"/>
      <c r="AF29" s="36"/>
      <c r="AG29" s="50">
        <v>6</v>
      </c>
      <c r="AH29" s="51">
        <f t="shared" si="4"/>
        <v>45</v>
      </c>
      <c r="AI29" s="18">
        <f t="shared" si="7"/>
        <v>15</v>
      </c>
      <c r="AJ29" s="18">
        <f t="shared" si="7"/>
        <v>30</v>
      </c>
      <c r="AK29" s="18">
        <f t="shared" si="7"/>
        <v>0</v>
      </c>
      <c r="AL29" s="18">
        <f t="shared" si="7"/>
        <v>0</v>
      </c>
      <c r="AM29" s="16">
        <f t="shared" si="7"/>
        <v>6</v>
      </c>
      <c r="AN29" s="63">
        <v>1.8</v>
      </c>
      <c r="AO29" s="63">
        <v>0.6</v>
      </c>
      <c r="AP29" s="62">
        <f t="shared" si="8"/>
        <v>2.4</v>
      </c>
    </row>
    <row r="30" spans="1:42" ht="20.100000000000001" customHeight="1" x14ac:dyDescent="0.2">
      <c r="A30" s="11">
        <v>5</v>
      </c>
      <c r="B30" s="31" t="s">
        <v>45</v>
      </c>
      <c r="C30" s="67" t="s">
        <v>126</v>
      </c>
      <c r="D30" s="32"/>
      <c r="E30" s="32"/>
      <c r="F30" s="32"/>
      <c r="G30" s="32"/>
      <c r="H30" s="53"/>
      <c r="I30" s="32"/>
      <c r="J30" s="32"/>
      <c r="K30" s="32"/>
      <c r="L30" s="32"/>
      <c r="M30" s="53"/>
      <c r="N30" s="39">
        <v>15</v>
      </c>
      <c r="O30" s="34"/>
      <c r="P30" s="34"/>
      <c r="Q30" s="34"/>
      <c r="R30" s="50">
        <v>1</v>
      </c>
      <c r="S30" s="34">
        <v>15</v>
      </c>
      <c r="T30" s="34"/>
      <c r="U30" s="34"/>
      <c r="V30" s="34"/>
      <c r="W30" s="50">
        <v>2</v>
      </c>
      <c r="X30" s="36"/>
      <c r="Y30" s="36"/>
      <c r="Z30" s="36"/>
      <c r="AA30" s="36"/>
      <c r="AB30" s="50"/>
      <c r="AC30" s="36"/>
      <c r="AD30" s="36"/>
      <c r="AE30" s="36"/>
      <c r="AF30" s="36"/>
      <c r="AG30" s="50"/>
      <c r="AH30" s="51">
        <f t="shared" si="4"/>
        <v>30</v>
      </c>
      <c r="AI30" s="18">
        <f t="shared" si="7"/>
        <v>30</v>
      </c>
      <c r="AJ30" s="18">
        <f t="shared" si="7"/>
        <v>0</v>
      </c>
      <c r="AK30" s="18">
        <f t="shared" si="7"/>
        <v>0</v>
      </c>
      <c r="AL30" s="18">
        <f t="shared" si="7"/>
        <v>0</v>
      </c>
      <c r="AM30" s="16">
        <f t="shared" si="7"/>
        <v>3</v>
      </c>
      <c r="AN30" s="63">
        <v>1.2</v>
      </c>
      <c r="AO30" s="63">
        <v>1.2</v>
      </c>
      <c r="AP30" s="62">
        <f t="shared" si="8"/>
        <v>2.4</v>
      </c>
    </row>
    <row r="31" spans="1:42" ht="20.100000000000001" customHeight="1" x14ac:dyDescent="0.2">
      <c r="A31" s="11">
        <v>6</v>
      </c>
      <c r="B31" s="31" t="s">
        <v>46</v>
      </c>
      <c r="C31" s="68" t="s">
        <v>129</v>
      </c>
      <c r="D31" s="32"/>
      <c r="E31" s="32"/>
      <c r="F31" s="32"/>
      <c r="G31" s="32"/>
      <c r="H31" s="53"/>
      <c r="I31" s="32"/>
      <c r="J31" s="32"/>
      <c r="K31" s="32"/>
      <c r="L31" s="32"/>
      <c r="M31" s="53"/>
      <c r="N31" s="39"/>
      <c r="O31" s="34">
        <v>30</v>
      </c>
      <c r="P31" s="34"/>
      <c r="Q31" s="34"/>
      <c r="R31" s="50">
        <v>1</v>
      </c>
      <c r="S31" s="34"/>
      <c r="T31" s="34"/>
      <c r="U31" s="34"/>
      <c r="V31" s="34"/>
      <c r="W31" s="50"/>
      <c r="X31" s="36"/>
      <c r="Y31" s="36"/>
      <c r="Z31" s="36"/>
      <c r="AA31" s="36"/>
      <c r="AB31" s="50"/>
      <c r="AC31" s="36"/>
      <c r="AD31" s="36"/>
      <c r="AE31" s="36"/>
      <c r="AF31" s="36"/>
      <c r="AG31" s="50"/>
      <c r="AH31" s="51">
        <f t="shared" si="4"/>
        <v>30</v>
      </c>
      <c r="AI31" s="18">
        <f t="shared" si="7"/>
        <v>0</v>
      </c>
      <c r="AJ31" s="18">
        <f t="shared" si="7"/>
        <v>30</v>
      </c>
      <c r="AK31" s="18">
        <f t="shared" si="7"/>
        <v>0</v>
      </c>
      <c r="AL31" s="18">
        <f t="shared" si="7"/>
        <v>0</v>
      </c>
      <c r="AM31" s="16">
        <f t="shared" si="7"/>
        <v>1</v>
      </c>
      <c r="AN31" s="63">
        <v>1.2</v>
      </c>
      <c r="AO31" s="63">
        <v>0.6</v>
      </c>
      <c r="AP31" s="62">
        <f t="shared" si="8"/>
        <v>1.7999999999999998</v>
      </c>
    </row>
    <row r="32" spans="1:42" ht="20.100000000000001" customHeight="1" x14ac:dyDescent="0.2">
      <c r="A32" s="11">
        <v>7</v>
      </c>
      <c r="B32" s="31" t="s">
        <v>47</v>
      </c>
      <c r="C32" s="68" t="s">
        <v>125</v>
      </c>
      <c r="D32" s="32">
        <v>15</v>
      </c>
      <c r="E32" s="32">
        <v>15</v>
      </c>
      <c r="F32" s="32"/>
      <c r="G32" s="32"/>
      <c r="H32" s="53">
        <v>2</v>
      </c>
      <c r="I32" s="32">
        <v>15</v>
      </c>
      <c r="J32" s="32">
        <v>15</v>
      </c>
      <c r="K32" s="32"/>
      <c r="L32" s="32"/>
      <c r="M32" s="53">
        <v>4</v>
      </c>
      <c r="N32" s="34"/>
      <c r="O32" s="34"/>
      <c r="P32" s="34"/>
      <c r="Q32" s="34"/>
      <c r="R32" s="50"/>
      <c r="S32" s="34"/>
      <c r="T32" s="34"/>
      <c r="U32" s="34"/>
      <c r="V32" s="34"/>
      <c r="W32" s="50"/>
      <c r="X32" s="36"/>
      <c r="Y32" s="36"/>
      <c r="Z32" s="36"/>
      <c r="AA32" s="36"/>
      <c r="AB32" s="50"/>
      <c r="AC32" s="36"/>
      <c r="AD32" s="36"/>
      <c r="AE32" s="36"/>
      <c r="AF32" s="36"/>
      <c r="AG32" s="50"/>
      <c r="AH32" s="51">
        <f t="shared" si="4"/>
        <v>60</v>
      </c>
      <c r="AI32" s="18">
        <f t="shared" si="7"/>
        <v>30</v>
      </c>
      <c r="AJ32" s="18">
        <f t="shared" si="7"/>
        <v>30</v>
      </c>
      <c r="AK32" s="18">
        <f t="shared" si="7"/>
        <v>0</v>
      </c>
      <c r="AL32" s="18">
        <f t="shared" si="7"/>
        <v>0</v>
      </c>
      <c r="AM32" s="16">
        <f t="shared" si="7"/>
        <v>6</v>
      </c>
      <c r="AN32" s="63">
        <v>2.4</v>
      </c>
      <c r="AO32" s="63">
        <v>1.2</v>
      </c>
      <c r="AP32" s="62">
        <f t="shared" si="8"/>
        <v>3.5999999999999996</v>
      </c>
    </row>
    <row r="33" spans="1:42" ht="20.100000000000001" customHeight="1" x14ac:dyDescent="0.2">
      <c r="A33" s="11">
        <v>8</v>
      </c>
      <c r="B33" s="31" t="s">
        <v>48</v>
      </c>
      <c r="C33" s="68" t="s">
        <v>125</v>
      </c>
      <c r="D33" s="32"/>
      <c r="E33" s="32"/>
      <c r="F33" s="32"/>
      <c r="G33" s="32"/>
      <c r="H33" s="53"/>
      <c r="I33" s="32">
        <v>15</v>
      </c>
      <c r="J33" s="32">
        <v>30</v>
      </c>
      <c r="K33" s="32"/>
      <c r="L33" s="32"/>
      <c r="M33" s="53">
        <v>4</v>
      </c>
      <c r="N33" s="34"/>
      <c r="O33" s="34"/>
      <c r="P33" s="34"/>
      <c r="Q33" s="34"/>
      <c r="R33" s="50"/>
      <c r="S33" s="34"/>
      <c r="T33" s="34"/>
      <c r="U33" s="34"/>
      <c r="V33" s="34"/>
      <c r="W33" s="50"/>
      <c r="X33" s="36"/>
      <c r="Y33" s="36"/>
      <c r="Z33" s="36"/>
      <c r="AA33" s="36"/>
      <c r="AB33" s="50"/>
      <c r="AC33" s="36"/>
      <c r="AD33" s="36"/>
      <c r="AE33" s="36"/>
      <c r="AF33" s="36"/>
      <c r="AG33" s="50"/>
      <c r="AH33" s="51">
        <f t="shared" si="4"/>
        <v>45</v>
      </c>
      <c r="AI33" s="18">
        <f t="shared" si="7"/>
        <v>15</v>
      </c>
      <c r="AJ33" s="18">
        <f t="shared" si="7"/>
        <v>30</v>
      </c>
      <c r="AK33" s="18">
        <f t="shared" si="7"/>
        <v>0</v>
      </c>
      <c r="AL33" s="18">
        <f t="shared" si="7"/>
        <v>0</v>
      </c>
      <c r="AM33" s="16">
        <f t="shared" si="7"/>
        <v>4</v>
      </c>
      <c r="AN33" s="63">
        <v>1.8</v>
      </c>
      <c r="AO33" s="63">
        <v>0.6</v>
      </c>
      <c r="AP33" s="62">
        <f t="shared" si="8"/>
        <v>2.4</v>
      </c>
    </row>
    <row r="34" spans="1:42" ht="20.100000000000001" customHeight="1" x14ac:dyDescent="0.2">
      <c r="A34" s="11">
        <v>9</v>
      </c>
      <c r="B34" s="31" t="s">
        <v>49</v>
      </c>
      <c r="C34" s="68" t="s">
        <v>129</v>
      </c>
      <c r="D34" s="32"/>
      <c r="E34" s="32"/>
      <c r="F34" s="32"/>
      <c r="G34" s="32"/>
      <c r="H34" s="53"/>
      <c r="I34" s="32"/>
      <c r="J34" s="32"/>
      <c r="K34" s="32"/>
      <c r="L34" s="32"/>
      <c r="M34" s="53"/>
      <c r="N34" s="34">
        <v>15</v>
      </c>
      <c r="O34" s="34">
        <v>30</v>
      </c>
      <c r="P34" s="34"/>
      <c r="Q34" s="34"/>
      <c r="R34" s="50">
        <v>2</v>
      </c>
      <c r="S34" s="34"/>
      <c r="T34" s="34"/>
      <c r="U34" s="34"/>
      <c r="V34" s="34"/>
      <c r="W34" s="50"/>
      <c r="X34" s="36"/>
      <c r="Y34" s="36"/>
      <c r="Z34" s="36"/>
      <c r="AA34" s="36"/>
      <c r="AB34" s="50"/>
      <c r="AC34" s="36"/>
      <c r="AD34" s="36"/>
      <c r="AE34" s="36"/>
      <c r="AF34" s="36"/>
      <c r="AG34" s="50"/>
      <c r="AH34" s="51">
        <f t="shared" si="4"/>
        <v>45</v>
      </c>
      <c r="AI34" s="18">
        <f t="shared" si="7"/>
        <v>15</v>
      </c>
      <c r="AJ34" s="18">
        <f t="shared" si="7"/>
        <v>30</v>
      </c>
      <c r="AK34" s="18">
        <f t="shared" si="7"/>
        <v>0</v>
      </c>
      <c r="AL34" s="18">
        <f t="shared" si="7"/>
        <v>0</v>
      </c>
      <c r="AM34" s="16">
        <f t="shared" si="7"/>
        <v>2</v>
      </c>
      <c r="AN34" s="63">
        <v>1.8</v>
      </c>
      <c r="AO34" s="63">
        <v>0.6</v>
      </c>
      <c r="AP34" s="62">
        <f t="shared" si="8"/>
        <v>2.4</v>
      </c>
    </row>
    <row r="35" spans="1:42" ht="20.100000000000001" customHeight="1" x14ac:dyDescent="0.2">
      <c r="A35" s="11">
        <v>10</v>
      </c>
      <c r="B35" s="31" t="s">
        <v>50</v>
      </c>
      <c r="C35" s="68" t="s">
        <v>125</v>
      </c>
      <c r="D35" s="32">
        <v>30</v>
      </c>
      <c r="E35" s="32">
        <v>30</v>
      </c>
      <c r="F35" s="32"/>
      <c r="G35" s="32"/>
      <c r="H35" s="53">
        <v>4</v>
      </c>
      <c r="I35" s="32">
        <v>30</v>
      </c>
      <c r="J35" s="32">
        <v>30</v>
      </c>
      <c r="K35" s="32"/>
      <c r="L35" s="32"/>
      <c r="M35" s="53">
        <v>5</v>
      </c>
      <c r="N35" s="34"/>
      <c r="O35" s="34"/>
      <c r="P35" s="34"/>
      <c r="Q35" s="34"/>
      <c r="R35" s="50"/>
      <c r="S35" s="34"/>
      <c r="T35" s="34"/>
      <c r="U35" s="34"/>
      <c r="V35" s="34"/>
      <c r="W35" s="50"/>
      <c r="X35" s="36"/>
      <c r="Y35" s="36"/>
      <c r="Z35" s="36"/>
      <c r="AA35" s="36"/>
      <c r="AB35" s="50"/>
      <c r="AC35" s="36"/>
      <c r="AD35" s="36"/>
      <c r="AE35" s="36"/>
      <c r="AF35" s="36"/>
      <c r="AG35" s="50"/>
      <c r="AH35" s="51">
        <f t="shared" si="4"/>
        <v>120</v>
      </c>
      <c r="AI35" s="18">
        <f t="shared" si="7"/>
        <v>60</v>
      </c>
      <c r="AJ35" s="18">
        <f t="shared" si="7"/>
        <v>60</v>
      </c>
      <c r="AK35" s="18">
        <f t="shared" si="7"/>
        <v>0</v>
      </c>
      <c r="AL35" s="18">
        <f t="shared" si="7"/>
        <v>0</v>
      </c>
      <c r="AM35" s="16">
        <f t="shared" si="7"/>
        <v>9</v>
      </c>
      <c r="AN35" s="63">
        <v>4.8</v>
      </c>
      <c r="AO35" s="63">
        <v>1.2</v>
      </c>
      <c r="AP35" s="62">
        <f t="shared" si="8"/>
        <v>6</v>
      </c>
    </row>
    <row r="36" spans="1:42" ht="20.100000000000001" customHeight="1" x14ac:dyDescent="0.2">
      <c r="A36" s="11">
        <v>11</v>
      </c>
      <c r="B36" s="31" t="s">
        <v>51</v>
      </c>
      <c r="C36" s="52" t="s">
        <v>31</v>
      </c>
      <c r="D36" s="32"/>
      <c r="E36" s="32"/>
      <c r="F36" s="32"/>
      <c r="G36" s="32"/>
      <c r="H36" s="53"/>
      <c r="I36" s="32"/>
      <c r="J36" s="32">
        <v>30</v>
      </c>
      <c r="K36" s="32"/>
      <c r="L36" s="32"/>
      <c r="M36" s="53">
        <v>3</v>
      </c>
      <c r="N36" s="34"/>
      <c r="O36" s="34"/>
      <c r="P36" s="34"/>
      <c r="Q36" s="34"/>
      <c r="R36" s="50"/>
      <c r="S36" s="34"/>
      <c r="T36" s="34"/>
      <c r="U36" s="34"/>
      <c r="V36" s="34"/>
      <c r="W36" s="50"/>
      <c r="X36" s="36"/>
      <c r="Y36" s="36"/>
      <c r="Z36" s="36"/>
      <c r="AA36" s="36"/>
      <c r="AB36" s="50"/>
      <c r="AC36" s="36"/>
      <c r="AD36" s="36"/>
      <c r="AE36" s="36"/>
      <c r="AF36" s="36"/>
      <c r="AG36" s="50"/>
      <c r="AH36" s="51">
        <f t="shared" si="4"/>
        <v>30</v>
      </c>
      <c r="AI36" s="18">
        <f t="shared" si="7"/>
        <v>0</v>
      </c>
      <c r="AJ36" s="18">
        <f t="shared" si="7"/>
        <v>30</v>
      </c>
      <c r="AK36" s="18">
        <f t="shared" si="7"/>
        <v>0</v>
      </c>
      <c r="AL36" s="18">
        <f t="shared" si="7"/>
        <v>0</v>
      </c>
      <c r="AM36" s="16">
        <f t="shared" si="7"/>
        <v>3</v>
      </c>
      <c r="AN36" s="63">
        <v>1.2</v>
      </c>
      <c r="AO36" s="63">
        <v>1.2</v>
      </c>
      <c r="AP36" s="62">
        <f t="shared" si="8"/>
        <v>2.4</v>
      </c>
    </row>
    <row r="37" spans="1:42" ht="20.100000000000001" customHeight="1" x14ac:dyDescent="0.2">
      <c r="A37" s="11">
        <v>12</v>
      </c>
      <c r="B37" s="31" t="s">
        <v>52</v>
      </c>
      <c r="C37" s="52" t="s">
        <v>31</v>
      </c>
      <c r="D37" s="32"/>
      <c r="E37" s="32"/>
      <c r="F37" s="32"/>
      <c r="G37" s="32"/>
      <c r="H37" s="53"/>
      <c r="I37" s="32">
        <v>15</v>
      </c>
      <c r="J37" s="32">
        <v>30</v>
      </c>
      <c r="K37" s="32"/>
      <c r="L37" s="32"/>
      <c r="M37" s="53">
        <v>3</v>
      </c>
      <c r="N37" s="34"/>
      <c r="O37" s="34"/>
      <c r="P37" s="34"/>
      <c r="Q37" s="34"/>
      <c r="R37" s="50"/>
      <c r="S37" s="34"/>
      <c r="T37" s="34"/>
      <c r="U37" s="34"/>
      <c r="V37" s="34"/>
      <c r="W37" s="50"/>
      <c r="X37" s="36"/>
      <c r="Y37" s="36"/>
      <c r="Z37" s="36"/>
      <c r="AA37" s="36"/>
      <c r="AB37" s="50"/>
      <c r="AC37" s="36"/>
      <c r="AD37" s="36"/>
      <c r="AE37" s="36"/>
      <c r="AF37" s="36"/>
      <c r="AG37" s="50"/>
      <c r="AH37" s="51">
        <f t="shared" si="4"/>
        <v>45</v>
      </c>
      <c r="AI37" s="18">
        <f t="shared" si="7"/>
        <v>15</v>
      </c>
      <c r="AJ37" s="18">
        <f t="shared" si="7"/>
        <v>30</v>
      </c>
      <c r="AK37" s="18">
        <f t="shared" si="7"/>
        <v>0</v>
      </c>
      <c r="AL37" s="18">
        <f t="shared" si="7"/>
        <v>0</v>
      </c>
      <c r="AM37" s="16">
        <f t="shared" si="7"/>
        <v>3</v>
      </c>
      <c r="AN37" s="63">
        <v>1.8</v>
      </c>
      <c r="AO37" s="63">
        <v>0</v>
      </c>
      <c r="AP37" s="62">
        <f t="shared" si="8"/>
        <v>1.8</v>
      </c>
    </row>
    <row r="38" spans="1:42" ht="20.100000000000001" customHeight="1" x14ac:dyDescent="0.2">
      <c r="A38" s="11">
        <v>13</v>
      </c>
      <c r="B38" s="31" t="s">
        <v>53</v>
      </c>
      <c r="C38" s="52" t="s">
        <v>31</v>
      </c>
      <c r="D38" s="32"/>
      <c r="E38" s="32"/>
      <c r="F38" s="32"/>
      <c r="G38" s="32"/>
      <c r="H38" s="53"/>
      <c r="I38" s="32"/>
      <c r="J38" s="32"/>
      <c r="K38" s="32"/>
      <c r="L38" s="32"/>
      <c r="M38" s="53"/>
      <c r="N38" s="34"/>
      <c r="O38" s="34"/>
      <c r="P38" s="34"/>
      <c r="Q38" s="34"/>
      <c r="R38" s="50"/>
      <c r="S38" s="34">
        <v>15</v>
      </c>
      <c r="T38" s="34">
        <v>30</v>
      </c>
      <c r="U38" s="34"/>
      <c r="V38" s="34"/>
      <c r="W38" s="50">
        <v>3</v>
      </c>
      <c r="X38" s="36"/>
      <c r="Y38" s="36"/>
      <c r="Z38" s="36"/>
      <c r="AA38" s="36"/>
      <c r="AB38" s="50"/>
      <c r="AC38" s="36"/>
      <c r="AD38" s="36"/>
      <c r="AE38" s="36"/>
      <c r="AF38" s="36"/>
      <c r="AG38" s="50"/>
      <c r="AH38" s="51">
        <f t="shared" si="4"/>
        <v>45</v>
      </c>
      <c r="AI38" s="18">
        <f t="shared" si="7"/>
        <v>15</v>
      </c>
      <c r="AJ38" s="18">
        <f t="shared" si="7"/>
        <v>30</v>
      </c>
      <c r="AK38" s="18">
        <f t="shared" si="7"/>
        <v>0</v>
      </c>
      <c r="AL38" s="18">
        <f t="shared" si="7"/>
        <v>0</v>
      </c>
      <c r="AM38" s="16">
        <f t="shared" si="7"/>
        <v>3</v>
      </c>
      <c r="AN38" s="63">
        <v>1.8</v>
      </c>
      <c r="AO38" s="63">
        <v>0.6</v>
      </c>
      <c r="AP38" s="62">
        <f t="shared" si="8"/>
        <v>2.4</v>
      </c>
    </row>
    <row r="39" spans="1:42" ht="20.100000000000001" customHeight="1" x14ac:dyDescent="0.2">
      <c r="A39" s="11">
        <v>14</v>
      </c>
      <c r="B39" s="31" t="s">
        <v>54</v>
      </c>
      <c r="C39" s="52" t="s">
        <v>31</v>
      </c>
      <c r="D39" s="32"/>
      <c r="E39" s="32"/>
      <c r="F39" s="32"/>
      <c r="G39" s="32"/>
      <c r="H39" s="53"/>
      <c r="I39" s="32"/>
      <c r="J39" s="32"/>
      <c r="K39" s="32"/>
      <c r="L39" s="32"/>
      <c r="M39" s="53"/>
      <c r="N39" s="34"/>
      <c r="O39" s="34"/>
      <c r="P39" s="34"/>
      <c r="Q39" s="34"/>
      <c r="R39" s="50"/>
      <c r="S39" s="34"/>
      <c r="T39" s="34"/>
      <c r="U39" s="34"/>
      <c r="V39" s="34"/>
      <c r="W39" s="50"/>
      <c r="X39" s="36">
        <v>15</v>
      </c>
      <c r="Y39" s="36">
        <v>30</v>
      </c>
      <c r="Z39" s="36"/>
      <c r="AA39" s="36"/>
      <c r="AB39" s="50">
        <v>3</v>
      </c>
      <c r="AC39" s="36"/>
      <c r="AD39" s="36"/>
      <c r="AE39" s="36"/>
      <c r="AF39" s="36"/>
      <c r="AG39" s="50"/>
      <c r="AH39" s="51">
        <f t="shared" si="4"/>
        <v>45</v>
      </c>
      <c r="AI39" s="18">
        <f t="shared" si="7"/>
        <v>15</v>
      </c>
      <c r="AJ39" s="18">
        <f t="shared" si="7"/>
        <v>30</v>
      </c>
      <c r="AK39" s="18">
        <f t="shared" si="7"/>
        <v>0</v>
      </c>
      <c r="AL39" s="18">
        <f t="shared" si="7"/>
        <v>0</v>
      </c>
      <c r="AM39" s="16">
        <f t="shared" si="7"/>
        <v>3</v>
      </c>
      <c r="AN39" s="63">
        <v>1.8</v>
      </c>
      <c r="AO39" s="63">
        <v>0.6</v>
      </c>
      <c r="AP39" s="62">
        <f t="shared" si="8"/>
        <v>2.4</v>
      </c>
    </row>
    <row r="40" spans="1:42" ht="20.100000000000001" customHeight="1" x14ac:dyDescent="0.2">
      <c r="A40" s="11">
        <v>15</v>
      </c>
      <c r="B40" s="31" t="s">
        <v>55</v>
      </c>
      <c r="C40" s="52" t="s">
        <v>31</v>
      </c>
      <c r="D40" s="32"/>
      <c r="E40" s="32"/>
      <c r="F40" s="32"/>
      <c r="G40" s="32"/>
      <c r="H40" s="53"/>
      <c r="I40" s="32"/>
      <c r="J40" s="32"/>
      <c r="K40" s="32"/>
      <c r="L40" s="32"/>
      <c r="M40" s="53"/>
      <c r="N40" s="34"/>
      <c r="O40" s="34"/>
      <c r="P40" s="34"/>
      <c r="Q40" s="34"/>
      <c r="R40" s="50"/>
      <c r="S40" s="34"/>
      <c r="T40" s="34">
        <v>30</v>
      </c>
      <c r="U40" s="34"/>
      <c r="V40" s="34"/>
      <c r="W40" s="50">
        <v>2</v>
      </c>
      <c r="X40" s="36"/>
      <c r="Y40" s="36"/>
      <c r="Z40" s="36"/>
      <c r="AA40" s="36"/>
      <c r="AB40" s="50"/>
      <c r="AC40" s="36"/>
      <c r="AD40" s="36"/>
      <c r="AE40" s="36"/>
      <c r="AF40" s="36"/>
      <c r="AG40" s="50"/>
      <c r="AH40" s="51">
        <f t="shared" si="4"/>
        <v>30</v>
      </c>
      <c r="AI40" s="18">
        <f t="shared" si="7"/>
        <v>0</v>
      </c>
      <c r="AJ40" s="18">
        <f t="shared" si="7"/>
        <v>30</v>
      </c>
      <c r="AK40" s="18">
        <f t="shared" si="7"/>
        <v>0</v>
      </c>
      <c r="AL40" s="18">
        <f t="shared" si="7"/>
        <v>0</v>
      </c>
      <c r="AM40" s="16">
        <f t="shared" si="7"/>
        <v>2</v>
      </c>
      <c r="AN40" s="63">
        <v>1.2</v>
      </c>
      <c r="AO40" s="63">
        <v>0.6</v>
      </c>
      <c r="AP40" s="62">
        <f t="shared" si="8"/>
        <v>1.7999999999999998</v>
      </c>
    </row>
    <row r="41" spans="1:42" ht="20.100000000000001" customHeight="1" x14ac:dyDescent="0.2">
      <c r="A41" s="11">
        <v>16</v>
      </c>
      <c r="B41" s="31" t="s">
        <v>56</v>
      </c>
      <c r="C41" s="74" t="s">
        <v>31</v>
      </c>
      <c r="D41" s="32"/>
      <c r="E41" s="32"/>
      <c r="F41" s="32"/>
      <c r="G41" s="32"/>
      <c r="H41" s="53"/>
      <c r="I41" s="32"/>
      <c r="J41" s="32"/>
      <c r="K41" s="32"/>
      <c r="L41" s="32"/>
      <c r="M41" s="53"/>
      <c r="N41" s="34"/>
      <c r="O41" s="34"/>
      <c r="P41" s="34"/>
      <c r="Q41" s="34"/>
      <c r="R41" s="50"/>
      <c r="S41" s="34"/>
      <c r="T41" s="34">
        <v>30</v>
      </c>
      <c r="U41" s="34"/>
      <c r="V41" s="34"/>
      <c r="W41" s="50">
        <v>1</v>
      </c>
      <c r="X41" s="36"/>
      <c r="Y41" s="36">
        <v>30</v>
      </c>
      <c r="Z41" s="36"/>
      <c r="AA41" s="36"/>
      <c r="AB41" s="50">
        <v>1</v>
      </c>
      <c r="AC41" s="36"/>
      <c r="AD41" s="36">
        <v>30</v>
      </c>
      <c r="AE41" s="36"/>
      <c r="AF41" s="36"/>
      <c r="AG41" s="50">
        <v>2</v>
      </c>
      <c r="AH41" s="51">
        <f t="shared" si="4"/>
        <v>90</v>
      </c>
      <c r="AI41" s="18">
        <v>0</v>
      </c>
      <c r="AJ41" s="18">
        <v>90</v>
      </c>
      <c r="AK41" s="18">
        <v>0</v>
      </c>
      <c r="AL41" s="18"/>
      <c r="AM41" s="16">
        <f t="shared" si="7"/>
        <v>4</v>
      </c>
      <c r="AN41" s="63">
        <v>3.6</v>
      </c>
      <c r="AO41" s="63">
        <v>1.8</v>
      </c>
      <c r="AP41" s="62">
        <f t="shared" si="8"/>
        <v>5.4</v>
      </c>
    </row>
    <row r="42" spans="1:42" ht="20.100000000000001" customHeight="1" x14ac:dyDescent="0.2">
      <c r="A42" s="11">
        <v>17</v>
      </c>
      <c r="B42" s="31" t="s">
        <v>57</v>
      </c>
      <c r="C42" s="52" t="s">
        <v>31</v>
      </c>
      <c r="D42" s="32"/>
      <c r="E42" s="32"/>
      <c r="F42" s="32"/>
      <c r="G42" s="32"/>
      <c r="H42" s="53"/>
      <c r="I42" s="32"/>
      <c r="J42" s="32"/>
      <c r="K42" s="32"/>
      <c r="L42" s="32"/>
      <c r="M42" s="53"/>
      <c r="N42" s="34"/>
      <c r="O42" s="34"/>
      <c r="P42" s="34"/>
      <c r="Q42" s="34"/>
      <c r="R42" s="50"/>
      <c r="S42" s="34"/>
      <c r="T42" s="34"/>
      <c r="U42" s="34"/>
      <c r="V42" s="34"/>
      <c r="W42" s="50"/>
      <c r="X42" s="36"/>
      <c r="Y42" s="36"/>
      <c r="Z42" s="36"/>
      <c r="AA42" s="36"/>
      <c r="AB42" s="50"/>
      <c r="AC42" s="36"/>
      <c r="AD42" s="36"/>
      <c r="AE42" s="36"/>
      <c r="AF42" s="36"/>
      <c r="AG42" s="50">
        <v>8</v>
      </c>
      <c r="AH42" s="51">
        <f t="shared" si="4"/>
        <v>0</v>
      </c>
      <c r="AI42" s="18">
        <f t="shared" si="7"/>
        <v>0</v>
      </c>
      <c r="AJ42" s="18">
        <f t="shared" si="7"/>
        <v>0</v>
      </c>
      <c r="AK42" s="18">
        <f t="shared" si="7"/>
        <v>0</v>
      </c>
      <c r="AL42" s="18">
        <f t="shared" si="7"/>
        <v>0</v>
      </c>
      <c r="AM42" s="16">
        <f t="shared" si="7"/>
        <v>8</v>
      </c>
      <c r="AN42" s="63">
        <v>0</v>
      </c>
      <c r="AO42" s="63">
        <v>1.8</v>
      </c>
      <c r="AP42" s="62">
        <f t="shared" si="8"/>
        <v>1.8</v>
      </c>
    </row>
    <row r="43" spans="1:42" ht="20.100000000000001" customHeight="1" x14ac:dyDescent="0.2">
      <c r="A43" s="93" t="s">
        <v>58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22">
        <f t="shared" ref="AH43:AP43" si="9">SUM(AH44:AH48)</f>
        <v>199</v>
      </c>
      <c r="AI43" s="22">
        <f t="shared" si="9"/>
        <v>0</v>
      </c>
      <c r="AJ43" s="22">
        <f t="shared" si="9"/>
        <v>169</v>
      </c>
      <c r="AK43" s="22">
        <f t="shared" si="9"/>
        <v>30</v>
      </c>
      <c r="AL43" s="22">
        <f t="shared" si="9"/>
        <v>0</v>
      </c>
      <c r="AM43" s="15">
        <f t="shared" si="9"/>
        <v>9</v>
      </c>
      <c r="AN43" s="59">
        <f t="shared" si="9"/>
        <v>4.1999999999999993</v>
      </c>
      <c r="AO43" s="59">
        <f t="shared" si="9"/>
        <v>1.7999999999999998</v>
      </c>
      <c r="AP43" s="60">
        <f t="shared" si="9"/>
        <v>5.9999999999999991</v>
      </c>
    </row>
    <row r="44" spans="1:42" ht="20.100000000000001" customHeight="1" x14ac:dyDescent="0.2">
      <c r="A44" s="11">
        <v>1</v>
      </c>
      <c r="B44" s="31" t="s">
        <v>59</v>
      </c>
      <c r="C44" s="68" t="s">
        <v>129</v>
      </c>
      <c r="D44" s="38"/>
      <c r="E44" s="32">
        <v>30</v>
      </c>
      <c r="F44" s="32"/>
      <c r="G44" s="32"/>
      <c r="H44" s="53">
        <v>2</v>
      </c>
      <c r="I44" s="32"/>
      <c r="J44" s="32">
        <v>30</v>
      </c>
      <c r="K44" s="32"/>
      <c r="L44" s="32"/>
      <c r="M44" s="53">
        <v>2</v>
      </c>
      <c r="N44" s="34"/>
      <c r="O44" s="39">
        <v>30</v>
      </c>
      <c r="P44" s="34"/>
      <c r="Q44" s="34"/>
      <c r="R44" s="50">
        <v>2</v>
      </c>
      <c r="S44" s="34"/>
      <c r="T44" s="34"/>
      <c r="U44" s="34"/>
      <c r="V44" s="34"/>
      <c r="W44" s="50"/>
      <c r="X44" s="36"/>
      <c r="Y44" s="36"/>
      <c r="Z44" s="36"/>
      <c r="AA44" s="36"/>
      <c r="AB44" s="50"/>
      <c r="AC44" s="36"/>
      <c r="AD44" s="36"/>
      <c r="AE44" s="36"/>
      <c r="AF44" s="36"/>
      <c r="AG44" s="50"/>
      <c r="AH44" s="51">
        <f t="shared" si="4"/>
        <v>90</v>
      </c>
      <c r="AI44" s="18">
        <f t="shared" ref="AI44:AM48" si="10">D44+I44+N44+S44+X44+AC44</f>
        <v>0</v>
      </c>
      <c r="AJ44" s="18">
        <f t="shared" si="10"/>
        <v>90</v>
      </c>
      <c r="AK44" s="18">
        <f t="shared" si="10"/>
        <v>0</v>
      </c>
      <c r="AL44" s="18">
        <f t="shared" si="10"/>
        <v>0</v>
      </c>
      <c r="AM44" s="16">
        <f t="shared" si="10"/>
        <v>6</v>
      </c>
      <c r="AN44" s="63">
        <v>2.4</v>
      </c>
      <c r="AO44" s="63">
        <v>1.2</v>
      </c>
      <c r="AP44" s="62">
        <f>AN44+AO44</f>
        <v>3.5999999999999996</v>
      </c>
    </row>
    <row r="45" spans="1:42" ht="20.100000000000001" customHeight="1" x14ac:dyDescent="0.2">
      <c r="A45" s="11">
        <v>2</v>
      </c>
      <c r="B45" s="31" t="s">
        <v>60</v>
      </c>
      <c r="C45" s="52" t="s">
        <v>31</v>
      </c>
      <c r="D45" s="32"/>
      <c r="E45" s="32"/>
      <c r="F45" s="32">
        <v>30</v>
      </c>
      <c r="G45" s="32"/>
      <c r="H45" s="53">
        <v>2</v>
      </c>
      <c r="I45" s="32"/>
      <c r="J45" s="32"/>
      <c r="K45" s="32"/>
      <c r="L45" s="32"/>
      <c r="M45" s="53"/>
      <c r="N45" s="34"/>
      <c r="O45" s="34"/>
      <c r="P45" s="34"/>
      <c r="Q45" s="34"/>
      <c r="R45" s="50"/>
      <c r="S45" s="34"/>
      <c r="T45" s="34"/>
      <c r="U45" s="34"/>
      <c r="V45" s="34"/>
      <c r="W45" s="50"/>
      <c r="X45" s="36"/>
      <c r="Y45" s="36"/>
      <c r="Z45" s="36"/>
      <c r="AA45" s="36"/>
      <c r="AB45" s="50"/>
      <c r="AC45" s="36"/>
      <c r="AD45" s="36"/>
      <c r="AE45" s="36"/>
      <c r="AF45" s="36"/>
      <c r="AG45" s="50"/>
      <c r="AH45" s="51">
        <f t="shared" si="4"/>
        <v>30</v>
      </c>
      <c r="AI45" s="18">
        <f t="shared" si="10"/>
        <v>0</v>
      </c>
      <c r="AJ45" s="18">
        <f t="shared" si="10"/>
        <v>0</v>
      </c>
      <c r="AK45" s="18">
        <f t="shared" si="10"/>
        <v>30</v>
      </c>
      <c r="AL45" s="18">
        <f t="shared" si="10"/>
        <v>0</v>
      </c>
      <c r="AM45" s="16">
        <f t="shared" si="10"/>
        <v>2</v>
      </c>
      <c r="AN45" s="63">
        <v>1.2</v>
      </c>
      <c r="AO45" s="63">
        <v>0.6</v>
      </c>
      <c r="AP45" s="62">
        <f>AN45+AO45</f>
        <v>1.7999999999999998</v>
      </c>
    </row>
    <row r="46" spans="1:42" ht="20.100000000000001" customHeight="1" x14ac:dyDescent="0.2">
      <c r="A46" s="11">
        <v>3</v>
      </c>
      <c r="B46" s="31" t="s">
        <v>61</v>
      </c>
      <c r="C46" s="52" t="s">
        <v>38</v>
      </c>
      <c r="D46" s="32"/>
      <c r="E46" s="32">
        <v>30</v>
      </c>
      <c r="F46" s="32"/>
      <c r="G46" s="32"/>
      <c r="H46" s="53">
        <v>0</v>
      </c>
      <c r="I46" s="32"/>
      <c r="J46" s="32">
        <v>30</v>
      </c>
      <c r="K46" s="32"/>
      <c r="L46" s="32"/>
      <c r="M46" s="53">
        <v>0</v>
      </c>
      <c r="N46" s="34"/>
      <c r="O46" s="34"/>
      <c r="P46" s="34"/>
      <c r="Q46" s="34"/>
      <c r="R46" s="50"/>
      <c r="S46" s="34"/>
      <c r="T46" s="34"/>
      <c r="U46" s="34"/>
      <c r="V46" s="34"/>
      <c r="W46" s="50"/>
      <c r="X46" s="36"/>
      <c r="Y46" s="36"/>
      <c r="Z46" s="36"/>
      <c r="AA46" s="36"/>
      <c r="AB46" s="50"/>
      <c r="AC46" s="36"/>
      <c r="AD46" s="36"/>
      <c r="AE46" s="36"/>
      <c r="AF46" s="36"/>
      <c r="AG46" s="50"/>
      <c r="AH46" s="51">
        <f t="shared" si="4"/>
        <v>60</v>
      </c>
      <c r="AI46" s="18">
        <f t="shared" si="10"/>
        <v>0</v>
      </c>
      <c r="AJ46" s="18">
        <f t="shared" si="10"/>
        <v>60</v>
      </c>
      <c r="AK46" s="18">
        <f t="shared" si="10"/>
        <v>0</v>
      </c>
      <c r="AL46" s="18">
        <f t="shared" si="10"/>
        <v>0</v>
      </c>
      <c r="AM46" s="16">
        <f t="shared" si="10"/>
        <v>0</v>
      </c>
      <c r="AN46" s="63">
        <v>0</v>
      </c>
      <c r="AO46" s="63">
        <v>0</v>
      </c>
      <c r="AP46" s="62">
        <f>AN46+AO46</f>
        <v>0</v>
      </c>
    </row>
    <row r="47" spans="1:42" ht="20.100000000000001" customHeight="1" x14ac:dyDescent="0.2">
      <c r="A47" s="11">
        <v>4</v>
      </c>
      <c r="B47" s="31" t="s">
        <v>62</v>
      </c>
      <c r="C47" s="52" t="s">
        <v>38</v>
      </c>
      <c r="D47" s="32"/>
      <c r="E47" s="32">
        <v>4</v>
      </c>
      <c r="F47" s="32"/>
      <c r="G47" s="32"/>
      <c r="H47" s="53">
        <v>0</v>
      </c>
      <c r="I47" s="32"/>
      <c r="J47" s="32"/>
      <c r="K47" s="32"/>
      <c r="L47" s="32"/>
      <c r="M47" s="53"/>
      <c r="N47" s="34"/>
      <c r="O47" s="34"/>
      <c r="P47" s="34"/>
      <c r="Q47" s="34"/>
      <c r="R47" s="50"/>
      <c r="S47" s="34"/>
      <c r="T47" s="34"/>
      <c r="U47" s="34"/>
      <c r="V47" s="34"/>
      <c r="W47" s="50"/>
      <c r="X47" s="36"/>
      <c r="Y47" s="36"/>
      <c r="Z47" s="36"/>
      <c r="AA47" s="36"/>
      <c r="AB47" s="50"/>
      <c r="AC47" s="36"/>
      <c r="AD47" s="36"/>
      <c r="AE47" s="36"/>
      <c r="AF47" s="36"/>
      <c r="AG47" s="50"/>
      <c r="AH47" s="51">
        <f t="shared" si="4"/>
        <v>4</v>
      </c>
      <c r="AI47" s="18">
        <f t="shared" si="10"/>
        <v>0</v>
      </c>
      <c r="AJ47" s="18">
        <f t="shared" si="10"/>
        <v>4</v>
      </c>
      <c r="AK47" s="18">
        <f t="shared" si="10"/>
        <v>0</v>
      </c>
      <c r="AL47" s="18">
        <f t="shared" si="10"/>
        <v>0</v>
      </c>
      <c r="AM47" s="16">
        <f t="shared" si="10"/>
        <v>0</v>
      </c>
      <c r="AN47" s="63">
        <v>0</v>
      </c>
      <c r="AO47" s="63">
        <v>0</v>
      </c>
      <c r="AP47" s="62">
        <f>AN47+AO47</f>
        <v>0</v>
      </c>
    </row>
    <row r="48" spans="1:42" ht="20.100000000000001" customHeight="1" x14ac:dyDescent="0.2">
      <c r="A48" s="11">
        <v>5</v>
      </c>
      <c r="B48" s="31" t="s">
        <v>63</v>
      </c>
      <c r="C48" s="52" t="s">
        <v>31</v>
      </c>
      <c r="D48" s="40"/>
      <c r="E48" s="32"/>
      <c r="F48" s="32"/>
      <c r="G48" s="32"/>
      <c r="H48" s="53"/>
      <c r="I48" s="32"/>
      <c r="J48" s="32"/>
      <c r="K48" s="32"/>
      <c r="L48" s="32"/>
      <c r="M48" s="53"/>
      <c r="N48" s="34"/>
      <c r="O48" s="34">
        <v>15</v>
      </c>
      <c r="P48" s="34"/>
      <c r="Q48" s="34"/>
      <c r="R48" s="50">
        <v>1</v>
      </c>
      <c r="S48" s="34"/>
      <c r="T48" s="34"/>
      <c r="U48" s="34"/>
      <c r="V48" s="34"/>
      <c r="W48" s="50"/>
      <c r="X48" s="36"/>
      <c r="Y48" s="36"/>
      <c r="Z48" s="36"/>
      <c r="AA48" s="36"/>
      <c r="AB48" s="50"/>
      <c r="AC48" s="36"/>
      <c r="AD48" s="36"/>
      <c r="AE48" s="36"/>
      <c r="AF48" s="36"/>
      <c r="AG48" s="50"/>
      <c r="AH48" s="51">
        <f t="shared" si="4"/>
        <v>15</v>
      </c>
      <c r="AI48" s="18">
        <f t="shared" si="10"/>
        <v>0</v>
      </c>
      <c r="AJ48" s="18">
        <f t="shared" si="10"/>
        <v>15</v>
      </c>
      <c r="AK48" s="18">
        <f t="shared" si="10"/>
        <v>0</v>
      </c>
      <c r="AL48" s="18">
        <f t="shared" si="10"/>
        <v>0</v>
      </c>
      <c r="AM48" s="16">
        <f t="shared" si="10"/>
        <v>1</v>
      </c>
      <c r="AN48" s="63">
        <v>0.6</v>
      </c>
      <c r="AO48" s="63">
        <v>0</v>
      </c>
      <c r="AP48" s="62">
        <f>AN48+AO48</f>
        <v>0.6</v>
      </c>
    </row>
    <row r="49" spans="1:42" ht="20.100000000000001" customHeight="1" x14ac:dyDescent="0.2">
      <c r="A49" s="93" t="s">
        <v>64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22">
        <f t="shared" ref="AH49:AM49" si="11">SUM(AH50:AH56)</f>
        <v>255</v>
      </c>
      <c r="AI49" s="22">
        <f t="shared" si="11"/>
        <v>105</v>
      </c>
      <c r="AJ49" s="22">
        <f t="shared" si="11"/>
        <v>120</v>
      </c>
      <c r="AK49" s="22">
        <f t="shared" si="11"/>
        <v>0</v>
      </c>
      <c r="AL49" s="22">
        <f t="shared" si="11"/>
        <v>30</v>
      </c>
      <c r="AM49" s="15">
        <f t="shared" si="11"/>
        <v>11</v>
      </c>
      <c r="AN49" s="59">
        <f t="shared" ref="AN49:AP49" si="12">SUM(AN50:AN56)</f>
        <v>7.7999999999999989</v>
      </c>
      <c r="AO49" s="59">
        <f t="shared" si="12"/>
        <v>3</v>
      </c>
      <c r="AP49" s="60">
        <f t="shared" si="12"/>
        <v>10.799999999999999</v>
      </c>
    </row>
    <row r="50" spans="1:42" ht="20.100000000000001" customHeight="1" x14ac:dyDescent="0.2">
      <c r="A50" s="11">
        <v>1</v>
      </c>
      <c r="B50" s="58" t="s">
        <v>65</v>
      </c>
      <c r="C50" s="74" t="s">
        <v>31</v>
      </c>
      <c r="D50" s="32"/>
      <c r="E50" s="32"/>
      <c r="F50" s="32"/>
      <c r="G50" s="32"/>
      <c r="H50" s="50"/>
      <c r="I50" s="32"/>
      <c r="J50" s="32"/>
      <c r="K50" s="32"/>
      <c r="L50" s="32"/>
      <c r="M50" s="50"/>
      <c r="N50" s="34">
        <v>30</v>
      </c>
      <c r="O50" s="34">
        <v>15</v>
      </c>
      <c r="P50" s="34"/>
      <c r="Q50" s="34"/>
      <c r="R50" s="50">
        <v>2</v>
      </c>
      <c r="S50" s="34"/>
      <c r="T50" s="34"/>
      <c r="U50" s="34"/>
      <c r="V50" s="34"/>
      <c r="W50" s="50"/>
      <c r="X50" s="36"/>
      <c r="Y50" s="36"/>
      <c r="Z50" s="36"/>
      <c r="AA50" s="36"/>
      <c r="AB50" s="50"/>
      <c r="AC50" s="36"/>
      <c r="AD50" s="36"/>
      <c r="AE50" s="36"/>
      <c r="AF50" s="36"/>
      <c r="AG50" s="50"/>
      <c r="AH50" s="51">
        <f t="shared" si="4"/>
        <v>45</v>
      </c>
      <c r="AI50" s="18">
        <f t="shared" ref="AI50:AM56" si="13">D50+I50+N50+S50+X50+AC50</f>
        <v>30</v>
      </c>
      <c r="AJ50" s="18">
        <f t="shared" si="13"/>
        <v>15</v>
      </c>
      <c r="AK50" s="18">
        <f t="shared" si="13"/>
        <v>0</v>
      </c>
      <c r="AL50" s="18">
        <f t="shared" si="13"/>
        <v>0</v>
      </c>
      <c r="AM50" s="16">
        <f t="shared" si="13"/>
        <v>2</v>
      </c>
      <c r="AN50" s="63">
        <v>1.2</v>
      </c>
      <c r="AO50" s="63">
        <v>0.6</v>
      </c>
      <c r="AP50" s="62">
        <f t="shared" ref="AP50:AP56" si="14">AN50+AO50</f>
        <v>1.7999999999999998</v>
      </c>
    </row>
    <row r="51" spans="1:42" ht="20.100000000000001" customHeight="1" x14ac:dyDescent="0.2">
      <c r="A51" s="11">
        <v>2</v>
      </c>
      <c r="B51" s="58" t="s">
        <v>66</v>
      </c>
      <c r="C51" s="52" t="s">
        <v>31</v>
      </c>
      <c r="D51" s="32"/>
      <c r="E51" s="32"/>
      <c r="F51" s="32"/>
      <c r="G51" s="32"/>
      <c r="H51" s="50"/>
      <c r="I51" s="32"/>
      <c r="J51" s="32"/>
      <c r="K51" s="32"/>
      <c r="L51" s="32"/>
      <c r="M51" s="50"/>
      <c r="N51" s="34"/>
      <c r="O51" s="34"/>
      <c r="P51" s="34"/>
      <c r="Q51" s="34"/>
      <c r="R51" s="50"/>
      <c r="S51" s="34"/>
      <c r="T51" s="34"/>
      <c r="U51" s="34"/>
      <c r="V51" s="34"/>
      <c r="W51" s="50"/>
      <c r="X51" s="36">
        <v>15</v>
      </c>
      <c r="Y51" s="36">
        <v>15</v>
      </c>
      <c r="Z51" s="36"/>
      <c r="AA51" s="36"/>
      <c r="AB51" s="50">
        <v>1</v>
      </c>
      <c r="AC51" s="36">
        <v>15</v>
      </c>
      <c r="AD51" s="36">
        <v>15</v>
      </c>
      <c r="AE51" s="36"/>
      <c r="AF51" s="36"/>
      <c r="AG51" s="50">
        <v>1</v>
      </c>
      <c r="AH51" s="51">
        <f t="shared" si="4"/>
        <v>60</v>
      </c>
      <c r="AI51" s="18">
        <f t="shared" si="13"/>
        <v>30</v>
      </c>
      <c r="AJ51" s="18">
        <f t="shared" si="13"/>
        <v>30</v>
      </c>
      <c r="AK51" s="18">
        <f t="shared" si="13"/>
        <v>0</v>
      </c>
      <c r="AL51" s="18">
        <f t="shared" si="13"/>
        <v>0</v>
      </c>
      <c r="AM51" s="16">
        <f t="shared" si="13"/>
        <v>2</v>
      </c>
      <c r="AN51" s="63">
        <v>2.4</v>
      </c>
      <c r="AO51" s="63">
        <v>1.2</v>
      </c>
      <c r="AP51" s="62">
        <f t="shared" si="14"/>
        <v>3.5999999999999996</v>
      </c>
    </row>
    <row r="52" spans="1:42" ht="20.100000000000001" customHeight="1" x14ac:dyDescent="0.2">
      <c r="A52" s="11">
        <v>3</v>
      </c>
      <c r="B52" s="58" t="s">
        <v>67</v>
      </c>
      <c r="C52" s="74" t="s">
        <v>31</v>
      </c>
      <c r="D52" s="32"/>
      <c r="E52" s="32"/>
      <c r="F52" s="32"/>
      <c r="G52" s="32"/>
      <c r="H52" s="50"/>
      <c r="I52" s="32"/>
      <c r="J52" s="32"/>
      <c r="K52" s="32"/>
      <c r="L52" s="32"/>
      <c r="M52" s="50"/>
      <c r="N52" s="34">
        <v>30</v>
      </c>
      <c r="O52" s="34">
        <v>15</v>
      </c>
      <c r="P52" s="34"/>
      <c r="Q52" s="34"/>
      <c r="R52" s="50">
        <v>2</v>
      </c>
      <c r="S52" s="34"/>
      <c r="T52" s="34"/>
      <c r="U52" s="34"/>
      <c r="V52" s="34"/>
      <c r="W52" s="50"/>
      <c r="X52" s="36"/>
      <c r="Y52" s="36"/>
      <c r="Z52" s="36"/>
      <c r="AA52" s="36"/>
      <c r="AB52" s="50"/>
      <c r="AC52" s="36"/>
      <c r="AD52" s="36"/>
      <c r="AE52" s="36"/>
      <c r="AF52" s="36"/>
      <c r="AG52" s="50"/>
      <c r="AH52" s="51">
        <f t="shared" si="4"/>
        <v>45</v>
      </c>
      <c r="AI52" s="18">
        <f t="shared" si="13"/>
        <v>30</v>
      </c>
      <c r="AJ52" s="18">
        <f t="shared" si="13"/>
        <v>15</v>
      </c>
      <c r="AK52" s="18">
        <f t="shared" si="13"/>
        <v>0</v>
      </c>
      <c r="AL52" s="18">
        <f t="shared" si="13"/>
        <v>0</v>
      </c>
      <c r="AM52" s="16">
        <f t="shared" si="13"/>
        <v>2</v>
      </c>
      <c r="AN52" s="63">
        <v>1.2</v>
      </c>
      <c r="AO52" s="63">
        <v>0.6</v>
      </c>
      <c r="AP52" s="62">
        <f t="shared" si="14"/>
        <v>1.7999999999999998</v>
      </c>
    </row>
    <row r="53" spans="1:42" ht="20.100000000000001" customHeight="1" x14ac:dyDescent="0.2">
      <c r="A53" s="11">
        <v>4</v>
      </c>
      <c r="B53" s="58" t="s">
        <v>68</v>
      </c>
      <c r="C53" s="74" t="s">
        <v>31</v>
      </c>
      <c r="D53" s="32"/>
      <c r="E53" s="32"/>
      <c r="F53" s="32"/>
      <c r="G53" s="32"/>
      <c r="H53" s="50"/>
      <c r="I53" s="32"/>
      <c r="J53" s="32"/>
      <c r="K53" s="32"/>
      <c r="L53" s="32"/>
      <c r="M53" s="50"/>
      <c r="N53" s="34"/>
      <c r="O53" s="34"/>
      <c r="P53" s="34"/>
      <c r="Q53" s="34"/>
      <c r="R53" s="50"/>
      <c r="S53" s="34"/>
      <c r="T53" s="34"/>
      <c r="U53" s="34"/>
      <c r="V53" s="34"/>
      <c r="W53" s="50"/>
      <c r="X53" s="36"/>
      <c r="Y53" s="36"/>
      <c r="Z53" s="36"/>
      <c r="AA53" s="36"/>
      <c r="AB53" s="50"/>
      <c r="AC53" s="36">
        <v>15</v>
      </c>
      <c r="AD53" s="36">
        <v>30</v>
      </c>
      <c r="AE53" s="36"/>
      <c r="AF53" s="36"/>
      <c r="AG53" s="50">
        <v>2</v>
      </c>
      <c r="AH53" s="51">
        <f t="shared" si="4"/>
        <v>45</v>
      </c>
      <c r="AI53" s="18">
        <f t="shared" si="13"/>
        <v>15</v>
      </c>
      <c r="AJ53" s="18">
        <f t="shared" si="13"/>
        <v>30</v>
      </c>
      <c r="AK53" s="18">
        <f t="shared" si="13"/>
        <v>0</v>
      </c>
      <c r="AL53" s="18">
        <f t="shared" si="13"/>
        <v>0</v>
      </c>
      <c r="AM53" s="16">
        <f t="shared" si="13"/>
        <v>2</v>
      </c>
      <c r="AN53" s="63">
        <v>1.8</v>
      </c>
      <c r="AO53" s="63">
        <v>0.6</v>
      </c>
      <c r="AP53" s="62">
        <f t="shared" si="14"/>
        <v>2.4</v>
      </c>
    </row>
    <row r="54" spans="1:42" ht="20.100000000000001" customHeight="1" x14ac:dyDescent="0.2">
      <c r="A54" s="11">
        <v>5</v>
      </c>
      <c r="B54" s="58" t="s">
        <v>69</v>
      </c>
      <c r="C54" s="52" t="s">
        <v>31</v>
      </c>
      <c r="D54" s="32"/>
      <c r="E54" s="32"/>
      <c r="F54" s="32"/>
      <c r="G54" s="32"/>
      <c r="H54" s="50"/>
      <c r="I54" s="32"/>
      <c r="J54" s="32"/>
      <c r="K54" s="32"/>
      <c r="L54" s="32"/>
      <c r="M54" s="50"/>
      <c r="N54" s="34"/>
      <c r="O54" s="34"/>
      <c r="P54" s="34"/>
      <c r="Q54" s="34"/>
      <c r="R54" s="50"/>
      <c r="S54" s="34"/>
      <c r="T54" s="34">
        <v>15</v>
      </c>
      <c r="U54" s="34"/>
      <c r="V54" s="34"/>
      <c r="W54" s="50">
        <v>1</v>
      </c>
      <c r="X54" s="36"/>
      <c r="Y54" s="36"/>
      <c r="Z54" s="36"/>
      <c r="AA54" s="36"/>
      <c r="AB54" s="50"/>
      <c r="AC54" s="36"/>
      <c r="AD54" s="36"/>
      <c r="AE54" s="36"/>
      <c r="AF54" s="36"/>
      <c r="AG54" s="50"/>
      <c r="AH54" s="51">
        <f t="shared" si="4"/>
        <v>15</v>
      </c>
      <c r="AI54" s="18">
        <f t="shared" si="13"/>
        <v>0</v>
      </c>
      <c r="AJ54" s="18">
        <f t="shared" si="13"/>
        <v>15</v>
      </c>
      <c r="AK54" s="18">
        <f t="shared" si="13"/>
        <v>0</v>
      </c>
      <c r="AL54" s="18">
        <f t="shared" si="13"/>
        <v>0</v>
      </c>
      <c r="AM54" s="16">
        <f t="shared" si="13"/>
        <v>1</v>
      </c>
      <c r="AN54" s="63">
        <v>0.6</v>
      </c>
      <c r="AO54" s="63">
        <v>0</v>
      </c>
      <c r="AP54" s="62">
        <f t="shared" si="14"/>
        <v>0.6</v>
      </c>
    </row>
    <row r="55" spans="1:42" ht="20.100000000000001" customHeight="1" x14ac:dyDescent="0.2">
      <c r="A55" s="11">
        <v>6</v>
      </c>
      <c r="B55" s="58" t="s">
        <v>70</v>
      </c>
      <c r="C55" s="52" t="s">
        <v>31</v>
      </c>
      <c r="D55" s="32"/>
      <c r="E55" s="32"/>
      <c r="F55" s="32"/>
      <c r="G55" s="32"/>
      <c r="H55" s="50"/>
      <c r="I55" s="32"/>
      <c r="J55" s="32"/>
      <c r="K55" s="32"/>
      <c r="L55" s="32"/>
      <c r="M55" s="50"/>
      <c r="N55" s="34"/>
      <c r="O55" s="34"/>
      <c r="P55" s="34"/>
      <c r="Q55" s="34"/>
      <c r="R55" s="50"/>
      <c r="S55" s="34"/>
      <c r="T55" s="34">
        <v>15</v>
      </c>
      <c r="U55" s="34"/>
      <c r="V55" s="34"/>
      <c r="W55" s="50">
        <v>1</v>
      </c>
      <c r="X55" s="36"/>
      <c r="Y55" s="36"/>
      <c r="Z55" s="36"/>
      <c r="AA55" s="36"/>
      <c r="AB55" s="50"/>
      <c r="AC55" s="36"/>
      <c r="AD55" s="36"/>
      <c r="AE55" s="36"/>
      <c r="AF55" s="36"/>
      <c r="AG55" s="50"/>
      <c r="AH55" s="51">
        <f t="shared" si="4"/>
        <v>15</v>
      </c>
      <c r="AI55" s="18">
        <f t="shared" si="13"/>
        <v>0</v>
      </c>
      <c r="AJ55" s="18">
        <f t="shared" si="13"/>
        <v>15</v>
      </c>
      <c r="AK55" s="18">
        <f t="shared" si="13"/>
        <v>0</v>
      </c>
      <c r="AL55" s="18">
        <f t="shared" si="13"/>
        <v>0</v>
      </c>
      <c r="AM55" s="16">
        <f t="shared" si="13"/>
        <v>1</v>
      </c>
      <c r="AN55" s="63">
        <v>0.6</v>
      </c>
      <c r="AO55" s="63">
        <v>0</v>
      </c>
      <c r="AP55" s="62">
        <f t="shared" si="14"/>
        <v>0.6</v>
      </c>
    </row>
    <row r="56" spans="1:42" ht="20.100000000000001" customHeight="1" x14ac:dyDescent="0.2">
      <c r="A56" s="11">
        <v>7</v>
      </c>
      <c r="B56" s="58" t="s">
        <v>71</v>
      </c>
      <c r="C56" s="52" t="s">
        <v>31</v>
      </c>
      <c r="D56" s="32"/>
      <c r="E56" s="32"/>
      <c r="F56" s="32"/>
      <c r="G56" s="32"/>
      <c r="H56" s="50"/>
      <c r="I56" s="32"/>
      <c r="J56" s="32"/>
      <c r="K56" s="32"/>
      <c r="L56" s="32"/>
      <c r="M56" s="50"/>
      <c r="N56" s="34"/>
      <c r="O56" s="34"/>
      <c r="P56" s="34"/>
      <c r="Q56" s="34"/>
      <c r="R56" s="50"/>
      <c r="S56" s="34"/>
      <c r="T56" s="34"/>
      <c r="U56" s="34"/>
      <c r="V56" s="34"/>
      <c r="W56" s="50"/>
      <c r="X56" s="36"/>
      <c r="Y56" s="36"/>
      <c r="Z56" s="36"/>
      <c r="AA56" s="36">
        <v>30</v>
      </c>
      <c r="AB56" s="50">
        <v>1</v>
      </c>
      <c r="AC56" s="36"/>
      <c r="AD56" s="36"/>
      <c r="AE56" s="36"/>
      <c r="AF56" s="36"/>
      <c r="AG56" s="50"/>
      <c r="AH56" s="51">
        <f t="shared" si="4"/>
        <v>30</v>
      </c>
      <c r="AI56" s="18">
        <f t="shared" si="13"/>
        <v>0</v>
      </c>
      <c r="AJ56" s="18">
        <f t="shared" si="13"/>
        <v>0</v>
      </c>
      <c r="AK56" s="18">
        <f t="shared" si="13"/>
        <v>0</v>
      </c>
      <c r="AL56" s="18">
        <f t="shared" si="13"/>
        <v>30</v>
      </c>
      <c r="AM56" s="16">
        <f t="shared" si="13"/>
        <v>1</v>
      </c>
      <c r="AN56" s="63">
        <v>0</v>
      </c>
      <c r="AO56" s="63">
        <v>0</v>
      </c>
      <c r="AP56" s="62">
        <f t="shared" si="14"/>
        <v>0</v>
      </c>
    </row>
    <row r="57" spans="1:42" ht="20.100000000000001" customHeight="1" x14ac:dyDescent="0.2">
      <c r="A57" s="93" t="s">
        <v>72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22">
        <f t="shared" ref="AH57:AP57" si="15">SUM(AH58:AH62)</f>
        <v>135</v>
      </c>
      <c r="AI57" s="22">
        <f t="shared" si="15"/>
        <v>30</v>
      </c>
      <c r="AJ57" s="22">
        <f t="shared" si="15"/>
        <v>105</v>
      </c>
      <c r="AK57" s="22">
        <f t="shared" si="15"/>
        <v>0</v>
      </c>
      <c r="AL57" s="22">
        <f t="shared" si="15"/>
        <v>0</v>
      </c>
      <c r="AM57" s="15">
        <f t="shared" si="15"/>
        <v>16</v>
      </c>
      <c r="AN57" s="59">
        <f t="shared" si="15"/>
        <v>4.8</v>
      </c>
      <c r="AO57" s="59">
        <f t="shared" si="15"/>
        <v>1.7999999999999998</v>
      </c>
      <c r="AP57" s="60">
        <f t="shared" si="15"/>
        <v>6.5999999999999988</v>
      </c>
    </row>
    <row r="58" spans="1:42" ht="20.100000000000001" customHeight="1" x14ac:dyDescent="0.2">
      <c r="A58" s="11">
        <v>1</v>
      </c>
      <c r="B58" s="31" t="s">
        <v>73</v>
      </c>
      <c r="C58" s="67" t="s">
        <v>128</v>
      </c>
      <c r="D58" s="32"/>
      <c r="E58" s="32"/>
      <c r="F58" s="32"/>
      <c r="G58" s="32"/>
      <c r="H58" s="53"/>
      <c r="I58" s="32"/>
      <c r="J58" s="32"/>
      <c r="K58" s="32"/>
      <c r="L58" s="33"/>
      <c r="M58" s="50"/>
      <c r="N58" s="34"/>
      <c r="O58" s="34"/>
      <c r="P58" s="34"/>
      <c r="Q58" s="34"/>
      <c r="R58" s="53"/>
      <c r="S58" s="34"/>
      <c r="T58" s="34"/>
      <c r="U58" s="34"/>
      <c r="V58" s="35"/>
      <c r="W58" s="50"/>
      <c r="X58" s="36">
        <v>15</v>
      </c>
      <c r="Y58" s="36">
        <v>15</v>
      </c>
      <c r="Z58" s="36"/>
      <c r="AA58" s="36"/>
      <c r="AB58" s="50">
        <v>2</v>
      </c>
      <c r="AC58" s="36">
        <v>15</v>
      </c>
      <c r="AD58" s="36">
        <v>15</v>
      </c>
      <c r="AE58" s="36"/>
      <c r="AF58" s="36"/>
      <c r="AG58" s="50">
        <v>3</v>
      </c>
      <c r="AH58" s="51">
        <f t="shared" si="4"/>
        <v>60</v>
      </c>
      <c r="AI58" s="18">
        <f t="shared" ref="AI58:AM61" si="16">D58+I58+N58+S58+X58+AC58</f>
        <v>30</v>
      </c>
      <c r="AJ58" s="18">
        <f t="shared" si="16"/>
        <v>30</v>
      </c>
      <c r="AK58" s="18">
        <f t="shared" si="16"/>
        <v>0</v>
      </c>
      <c r="AL58" s="18">
        <f t="shared" si="16"/>
        <v>0</v>
      </c>
      <c r="AM58" s="16">
        <f t="shared" si="16"/>
        <v>5</v>
      </c>
      <c r="AN58" s="63">
        <v>2.4</v>
      </c>
      <c r="AO58" s="63">
        <v>1.2</v>
      </c>
      <c r="AP58" s="62">
        <f>AN58+AO58</f>
        <v>3.5999999999999996</v>
      </c>
    </row>
    <row r="59" spans="1:42" ht="20.100000000000001" customHeight="1" x14ac:dyDescent="0.2">
      <c r="A59" s="11">
        <v>2</v>
      </c>
      <c r="B59" s="31" t="s">
        <v>74</v>
      </c>
      <c r="C59" s="52" t="s">
        <v>31</v>
      </c>
      <c r="D59" s="32"/>
      <c r="E59" s="32"/>
      <c r="F59" s="32"/>
      <c r="G59" s="32"/>
      <c r="H59" s="53"/>
      <c r="I59" s="32"/>
      <c r="J59" s="32"/>
      <c r="K59" s="32"/>
      <c r="L59" s="33"/>
      <c r="M59" s="50"/>
      <c r="N59" s="34"/>
      <c r="O59" s="34"/>
      <c r="P59" s="34"/>
      <c r="Q59" s="34"/>
      <c r="R59" s="50"/>
      <c r="S59" s="34"/>
      <c r="T59" s="34"/>
      <c r="U59" s="34"/>
      <c r="V59" s="35"/>
      <c r="W59" s="50"/>
      <c r="X59" s="36"/>
      <c r="Y59" s="36">
        <v>15</v>
      </c>
      <c r="Z59" s="36"/>
      <c r="AA59" s="36"/>
      <c r="AB59" s="50">
        <v>1</v>
      </c>
      <c r="AC59" s="36"/>
      <c r="AD59" s="36"/>
      <c r="AE59" s="36"/>
      <c r="AF59" s="36"/>
      <c r="AG59" s="50"/>
      <c r="AH59" s="51">
        <f t="shared" si="4"/>
        <v>15</v>
      </c>
      <c r="AI59" s="18">
        <f t="shared" si="16"/>
        <v>0</v>
      </c>
      <c r="AJ59" s="18">
        <f t="shared" si="16"/>
        <v>15</v>
      </c>
      <c r="AK59" s="18">
        <f t="shared" si="16"/>
        <v>0</v>
      </c>
      <c r="AL59" s="18">
        <f t="shared" si="16"/>
        <v>0</v>
      </c>
      <c r="AM59" s="16">
        <f t="shared" si="16"/>
        <v>1</v>
      </c>
      <c r="AN59" s="63">
        <v>0.6</v>
      </c>
      <c r="AO59" s="63">
        <v>0</v>
      </c>
      <c r="AP59" s="62">
        <f>AN59+AO59</f>
        <v>0.6</v>
      </c>
    </row>
    <row r="60" spans="1:42" ht="20.100000000000001" customHeight="1" x14ac:dyDescent="0.2">
      <c r="A60" s="11">
        <v>3</v>
      </c>
      <c r="B60" s="31" t="s">
        <v>75</v>
      </c>
      <c r="C60" s="52" t="s">
        <v>31</v>
      </c>
      <c r="D60" s="32"/>
      <c r="E60" s="32"/>
      <c r="F60" s="32"/>
      <c r="G60" s="32"/>
      <c r="H60" s="50"/>
      <c r="I60" s="32"/>
      <c r="J60" s="32"/>
      <c r="K60" s="32"/>
      <c r="L60" s="32"/>
      <c r="M60" s="50"/>
      <c r="N60" s="34"/>
      <c r="O60" s="34"/>
      <c r="P60" s="34"/>
      <c r="Q60" s="34"/>
      <c r="R60" s="50"/>
      <c r="S60" s="34"/>
      <c r="T60" s="34"/>
      <c r="U60" s="34"/>
      <c r="V60" s="34"/>
      <c r="W60" s="50"/>
      <c r="X60" s="36"/>
      <c r="Y60" s="36">
        <v>15</v>
      </c>
      <c r="Z60" s="36"/>
      <c r="AA60" s="36"/>
      <c r="AB60" s="50">
        <v>1</v>
      </c>
      <c r="AC60" s="36"/>
      <c r="AD60" s="36"/>
      <c r="AE60" s="36"/>
      <c r="AF60" s="36"/>
      <c r="AG60" s="50"/>
      <c r="AH60" s="51">
        <f t="shared" si="4"/>
        <v>15</v>
      </c>
      <c r="AI60" s="18">
        <f t="shared" si="16"/>
        <v>0</v>
      </c>
      <c r="AJ60" s="18">
        <f t="shared" si="16"/>
        <v>15</v>
      </c>
      <c r="AK60" s="18">
        <f t="shared" si="16"/>
        <v>0</v>
      </c>
      <c r="AL60" s="18">
        <f t="shared" si="16"/>
        <v>0</v>
      </c>
      <c r="AM60" s="16">
        <f t="shared" si="16"/>
        <v>1</v>
      </c>
      <c r="AN60" s="63">
        <v>0.6</v>
      </c>
      <c r="AO60" s="63">
        <v>0</v>
      </c>
      <c r="AP60" s="62">
        <f>AN60+AO60</f>
        <v>0.6</v>
      </c>
    </row>
    <row r="61" spans="1:42" ht="20.100000000000001" customHeight="1" x14ac:dyDescent="0.2">
      <c r="A61" s="11">
        <v>4</v>
      </c>
      <c r="B61" s="58" t="s">
        <v>76</v>
      </c>
      <c r="C61" s="56" t="s">
        <v>31</v>
      </c>
      <c r="D61" s="32"/>
      <c r="E61" s="32"/>
      <c r="F61" s="32"/>
      <c r="G61" s="32"/>
      <c r="H61" s="53"/>
      <c r="I61" s="32"/>
      <c r="J61" s="32"/>
      <c r="K61" s="32"/>
      <c r="L61" s="32"/>
      <c r="M61" s="53"/>
      <c r="N61" s="34"/>
      <c r="O61" s="34">
        <v>45</v>
      </c>
      <c r="P61" s="34"/>
      <c r="Q61" s="34"/>
      <c r="R61" s="53">
        <v>2</v>
      </c>
      <c r="S61" s="34"/>
      <c r="T61" s="34"/>
      <c r="U61" s="34"/>
      <c r="V61" s="34"/>
      <c r="W61" s="53"/>
      <c r="X61" s="36"/>
      <c r="Y61" s="36"/>
      <c r="Z61" s="36"/>
      <c r="AA61" s="36"/>
      <c r="AB61" s="53"/>
      <c r="AC61" s="36"/>
      <c r="AD61" s="36"/>
      <c r="AE61" s="36"/>
      <c r="AF61" s="36"/>
      <c r="AG61" s="53"/>
      <c r="AH61" s="51">
        <f t="shared" si="4"/>
        <v>45</v>
      </c>
      <c r="AI61" s="18">
        <f t="shared" si="16"/>
        <v>0</v>
      </c>
      <c r="AJ61" s="18">
        <f t="shared" si="16"/>
        <v>45</v>
      </c>
      <c r="AK61" s="18">
        <f t="shared" si="16"/>
        <v>0</v>
      </c>
      <c r="AL61" s="18">
        <f t="shared" si="16"/>
        <v>0</v>
      </c>
      <c r="AM61" s="16">
        <f t="shared" si="16"/>
        <v>2</v>
      </c>
      <c r="AN61" s="63">
        <v>1.2</v>
      </c>
      <c r="AO61" s="63">
        <v>0.6</v>
      </c>
      <c r="AP61" s="62">
        <f>AN61+AO61</f>
        <v>1.7999999999999998</v>
      </c>
    </row>
    <row r="62" spans="1:42" ht="20.100000000000001" customHeight="1" x14ac:dyDescent="0.2">
      <c r="A62" s="11">
        <v>5</v>
      </c>
      <c r="B62" s="58" t="s">
        <v>71</v>
      </c>
      <c r="C62" s="56" t="s">
        <v>31</v>
      </c>
      <c r="D62" s="32"/>
      <c r="E62" s="32"/>
      <c r="F62" s="32"/>
      <c r="G62" s="32"/>
      <c r="H62" s="53"/>
      <c r="I62" s="32"/>
      <c r="J62" s="32"/>
      <c r="K62" s="32"/>
      <c r="L62" s="32"/>
      <c r="M62" s="53"/>
      <c r="N62" s="34"/>
      <c r="O62" s="34"/>
      <c r="P62" s="34"/>
      <c r="Q62" s="34"/>
      <c r="R62" s="53"/>
      <c r="S62" s="34"/>
      <c r="T62" s="34"/>
      <c r="U62" s="34"/>
      <c r="V62" s="34"/>
      <c r="W62" s="53"/>
      <c r="X62" s="36"/>
      <c r="Y62" s="36"/>
      <c r="Z62" s="36"/>
      <c r="AA62" s="36">
        <v>70</v>
      </c>
      <c r="AB62" s="53">
        <v>4</v>
      </c>
      <c r="AC62" s="36"/>
      <c r="AD62" s="36"/>
      <c r="AE62" s="36"/>
      <c r="AF62" s="36">
        <v>50</v>
      </c>
      <c r="AG62" s="53">
        <v>3</v>
      </c>
      <c r="AH62" s="51">
        <f t="shared" si="4"/>
        <v>0</v>
      </c>
      <c r="AI62" s="18">
        <v>0</v>
      </c>
      <c r="AJ62" s="18">
        <v>0</v>
      </c>
      <c r="AK62" s="18">
        <v>0</v>
      </c>
      <c r="AL62" s="18"/>
      <c r="AM62" s="16">
        <f>H62+M62+R62+W62+AB62+AG62</f>
        <v>7</v>
      </c>
      <c r="AN62" s="63">
        <v>0</v>
      </c>
      <c r="AO62" s="63">
        <v>0</v>
      </c>
      <c r="AP62" s="62">
        <f>AN62+AO62</f>
        <v>0</v>
      </c>
    </row>
    <row r="63" spans="1:42" ht="20.100000000000001" customHeight="1" x14ac:dyDescent="0.2">
      <c r="A63" s="93" t="s">
        <v>82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22">
        <f t="shared" ref="AH63:AM63" si="17">SUM(AH64:AH71)</f>
        <v>450</v>
      </c>
      <c r="AI63" s="22">
        <f t="shared" si="17"/>
        <v>60</v>
      </c>
      <c r="AJ63" s="22">
        <f t="shared" si="17"/>
        <v>330</v>
      </c>
      <c r="AK63" s="22">
        <f t="shared" si="17"/>
        <v>0</v>
      </c>
      <c r="AL63" s="22">
        <f t="shared" si="17"/>
        <v>60</v>
      </c>
      <c r="AM63" s="15">
        <f t="shared" si="17"/>
        <v>41</v>
      </c>
      <c r="AN63" s="59">
        <f t="shared" ref="AN63:AP63" si="18">SUM(AN64:AN71)</f>
        <v>15.599999999999998</v>
      </c>
      <c r="AO63" s="59">
        <f t="shared" si="18"/>
        <v>8.3999999999999986</v>
      </c>
      <c r="AP63" s="60">
        <f t="shared" si="18"/>
        <v>24</v>
      </c>
    </row>
    <row r="64" spans="1:42" ht="20.100000000000001" customHeight="1" x14ac:dyDescent="0.2">
      <c r="A64" s="11">
        <v>1</v>
      </c>
      <c r="B64" s="31" t="s">
        <v>83</v>
      </c>
      <c r="C64" s="52" t="s">
        <v>31</v>
      </c>
      <c r="D64" s="32"/>
      <c r="E64" s="32"/>
      <c r="F64" s="32"/>
      <c r="G64" s="32"/>
      <c r="H64" s="53"/>
      <c r="I64" s="32"/>
      <c r="J64" s="32"/>
      <c r="K64" s="32"/>
      <c r="L64" s="33"/>
      <c r="M64" s="50"/>
      <c r="N64" s="34"/>
      <c r="O64" s="34">
        <v>30</v>
      </c>
      <c r="P64" s="34"/>
      <c r="Q64" s="34"/>
      <c r="R64" s="53">
        <v>3</v>
      </c>
      <c r="S64" s="34"/>
      <c r="T64" s="34">
        <v>30</v>
      </c>
      <c r="U64" s="34"/>
      <c r="V64" s="35"/>
      <c r="W64" s="50">
        <v>3</v>
      </c>
      <c r="X64" s="36"/>
      <c r="Y64" s="36">
        <v>30</v>
      </c>
      <c r="Z64" s="36"/>
      <c r="AA64" s="36"/>
      <c r="AB64" s="50">
        <v>3</v>
      </c>
      <c r="AC64" s="36"/>
      <c r="AD64" s="36">
        <v>15</v>
      </c>
      <c r="AE64" s="36"/>
      <c r="AF64" s="36"/>
      <c r="AG64" s="50">
        <v>3</v>
      </c>
      <c r="AH64" s="51">
        <f t="shared" si="4"/>
        <v>105</v>
      </c>
      <c r="AI64" s="18">
        <f t="shared" ref="AI64:AM71" si="19">D64+I64+N64+S64+X64+AC64</f>
        <v>0</v>
      </c>
      <c r="AJ64" s="18">
        <f t="shared" si="19"/>
        <v>105</v>
      </c>
      <c r="AK64" s="18">
        <f t="shared" si="19"/>
        <v>0</v>
      </c>
      <c r="AL64" s="18">
        <f t="shared" si="19"/>
        <v>0</v>
      </c>
      <c r="AM64" s="16">
        <f t="shared" si="19"/>
        <v>12</v>
      </c>
      <c r="AN64" s="63">
        <v>4.2</v>
      </c>
      <c r="AO64" s="63">
        <v>2.4</v>
      </c>
      <c r="AP64" s="62">
        <f>AN64+AO64</f>
        <v>6.6</v>
      </c>
    </row>
    <row r="65" spans="1:42" ht="20.100000000000001" customHeight="1" x14ac:dyDescent="0.2">
      <c r="A65" s="11">
        <v>2</v>
      </c>
      <c r="B65" s="31" t="s">
        <v>84</v>
      </c>
      <c r="C65" s="52" t="s">
        <v>31</v>
      </c>
      <c r="D65" s="32"/>
      <c r="E65" s="32"/>
      <c r="F65" s="32"/>
      <c r="G65" s="32"/>
      <c r="H65" s="53"/>
      <c r="I65" s="32"/>
      <c r="J65" s="32"/>
      <c r="K65" s="32"/>
      <c r="L65" s="33"/>
      <c r="M65" s="50"/>
      <c r="N65" s="34"/>
      <c r="O65" s="34">
        <v>30</v>
      </c>
      <c r="P65" s="34"/>
      <c r="Q65" s="34"/>
      <c r="R65" s="53">
        <v>3</v>
      </c>
      <c r="S65" s="34"/>
      <c r="T65" s="34">
        <v>30</v>
      </c>
      <c r="U65" s="34"/>
      <c r="V65" s="35"/>
      <c r="W65" s="50">
        <v>3</v>
      </c>
      <c r="X65" s="36"/>
      <c r="Y65" s="36">
        <v>30</v>
      </c>
      <c r="Z65" s="36"/>
      <c r="AA65" s="36"/>
      <c r="AB65" s="50">
        <v>3</v>
      </c>
      <c r="AC65" s="36"/>
      <c r="AD65" s="36">
        <v>30</v>
      </c>
      <c r="AE65" s="36"/>
      <c r="AF65" s="36"/>
      <c r="AG65" s="50">
        <v>3</v>
      </c>
      <c r="AH65" s="51">
        <f t="shared" si="4"/>
        <v>120</v>
      </c>
      <c r="AI65" s="18">
        <f t="shared" si="19"/>
        <v>0</v>
      </c>
      <c r="AJ65" s="18">
        <f t="shared" si="19"/>
        <v>120</v>
      </c>
      <c r="AK65" s="18">
        <f t="shared" si="19"/>
        <v>0</v>
      </c>
      <c r="AL65" s="18">
        <f t="shared" si="19"/>
        <v>0</v>
      </c>
      <c r="AM65" s="16">
        <f t="shared" si="19"/>
        <v>12</v>
      </c>
      <c r="AN65" s="63">
        <v>4.8</v>
      </c>
      <c r="AO65" s="63">
        <v>2.4</v>
      </c>
      <c r="AP65" s="62">
        <f t="shared" ref="AP65:AP71" si="20">AN65+AO65</f>
        <v>7.1999999999999993</v>
      </c>
    </row>
    <row r="66" spans="1:42" ht="20.100000000000001" customHeight="1" x14ac:dyDescent="0.2">
      <c r="A66" s="11">
        <v>3</v>
      </c>
      <c r="B66" s="31" t="s">
        <v>85</v>
      </c>
      <c r="C66" s="52" t="s">
        <v>31</v>
      </c>
      <c r="D66" s="32"/>
      <c r="E66" s="32"/>
      <c r="F66" s="32"/>
      <c r="G66" s="32"/>
      <c r="H66" s="53"/>
      <c r="I66" s="32"/>
      <c r="J66" s="32"/>
      <c r="K66" s="32"/>
      <c r="L66" s="33"/>
      <c r="M66" s="50"/>
      <c r="N66" s="34"/>
      <c r="O66" s="34">
        <v>30</v>
      </c>
      <c r="P66" s="34"/>
      <c r="Q66" s="34"/>
      <c r="R66" s="53">
        <v>2</v>
      </c>
      <c r="S66" s="39"/>
      <c r="T66" s="34">
        <v>30</v>
      </c>
      <c r="U66" s="34"/>
      <c r="V66" s="35"/>
      <c r="W66" s="50">
        <v>3</v>
      </c>
      <c r="X66" s="36"/>
      <c r="Y66" s="36"/>
      <c r="Z66" s="36"/>
      <c r="AA66" s="36"/>
      <c r="AB66" s="50"/>
      <c r="AC66" s="36"/>
      <c r="AD66" s="36"/>
      <c r="AE66" s="36"/>
      <c r="AF66" s="36"/>
      <c r="AG66" s="50"/>
      <c r="AH66" s="51">
        <f t="shared" si="4"/>
        <v>60</v>
      </c>
      <c r="AI66" s="18">
        <f t="shared" si="19"/>
        <v>0</v>
      </c>
      <c r="AJ66" s="18">
        <f t="shared" si="19"/>
        <v>60</v>
      </c>
      <c r="AK66" s="18">
        <f t="shared" si="19"/>
        <v>0</v>
      </c>
      <c r="AL66" s="18">
        <f t="shared" si="19"/>
        <v>0</v>
      </c>
      <c r="AM66" s="16">
        <f t="shared" si="19"/>
        <v>5</v>
      </c>
      <c r="AN66" s="63">
        <v>2.4</v>
      </c>
      <c r="AO66" s="63">
        <v>1.2</v>
      </c>
      <c r="AP66" s="62">
        <f t="shared" si="20"/>
        <v>3.5999999999999996</v>
      </c>
    </row>
    <row r="67" spans="1:42" ht="20.100000000000001" customHeight="1" x14ac:dyDescent="0.2">
      <c r="A67" s="11">
        <v>4</v>
      </c>
      <c r="B67" s="31" t="s">
        <v>86</v>
      </c>
      <c r="C67" s="52" t="s">
        <v>31</v>
      </c>
      <c r="D67" s="32"/>
      <c r="E67" s="32"/>
      <c r="F67" s="32"/>
      <c r="G67" s="32"/>
      <c r="H67" s="50"/>
      <c r="I67" s="32"/>
      <c r="J67" s="32"/>
      <c r="K67" s="32"/>
      <c r="L67" s="32"/>
      <c r="M67" s="50"/>
      <c r="N67" s="34"/>
      <c r="O67" s="34"/>
      <c r="P67" s="34"/>
      <c r="Q67" s="34"/>
      <c r="R67" s="57"/>
      <c r="S67" s="34">
        <v>15</v>
      </c>
      <c r="T67" s="34">
        <v>15</v>
      </c>
      <c r="U67" s="34"/>
      <c r="V67" s="34"/>
      <c r="W67" s="50">
        <v>3</v>
      </c>
      <c r="X67" s="47"/>
      <c r="Y67" s="36"/>
      <c r="Z67" s="36"/>
      <c r="AA67" s="36"/>
      <c r="AB67" s="50"/>
      <c r="AC67" s="36"/>
      <c r="AD67" s="36"/>
      <c r="AE67" s="36"/>
      <c r="AF67" s="36"/>
      <c r="AG67" s="50"/>
      <c r="AH67" s="51">
        <f t="shared" si="4"/>
        <v>30</v>
      </c>
      <c r="AI67" s="18">
        <f t="shared" si="19"/>
        <v>15</v>
      </c>
      <c r="AJ67" s="18">
        <f t="shared" si="19"/>
        <v>15</v>
      </c>
      <c r="AK67" s="18">
        <f t="shared" si="19"/>
        <v>0</v>
      </c>
      <c r="AL67" s="18">
        <f t="shared" si="19"/>
        <v>0</v>
      </c>
      <c r="AM67" s="16">
        <f t="shared" si="19"/>
        <v>3</v>
      </c>
      <c r="AN67" s="63">
        <v>1.2</v>
      </c>
      <c r="AO67" s="63">
        <v>0.6</v>
      </c>
      <c r="AP67" s="62">
        <f t="shared" si="20"/>
        <v>1.7999999999999998</v>
      </c>
    </row>
    <row r="68" spans="1:42" ht="20.100000000000001" customHeight="1" x14ac:dyDescent="0.2">
      <c r="A68" s="11">
        <v>5</v>
      </c>
      <c r="B68" s="31" t="s">
        <v>87</v>
      </c>
      <c r="C68" s="52" t="s">
        <v>31</v>
      </c>
      <c r="D68" s="32"/>
      <c r="E68" s="32"/>
      <c r="F68" s="32"/>
      <c r="G68" s="32"/>
      <c r="H68" s="53"/>
      <c r="I68" s="32"/>
      <c r="J68" s="32"/>
      <c r="K68" s="32"/>
      <c r="L68" s="33"/>
      <c r="M68" s="50"/>
      <c r="N68" s="34"/>
      <c r="O68" s="34"/>
      <c r="P68" s="34"/>
      <c r="Q68" s="34"/>
      <c r="R68" s="53"/>
      <c r="S68" s="34">
        <v>15</v>
      </c>
      <c r="T68" s="34">
        <v>15</v>
      </c>
      <c r="U68" s="34"/>
      <c r="V68" s="35"/>
      <c r="W68" s="50">
        <v>2</v>
      </c>
      <c r="X68" s="36"/>
      <c r="Y68" s="36"/>
      <c r="Z68" s="36"/>
      <c r="AA68" s="36"/>
      <c r="AB68" s="50"/>
      <c r="AC68" s="36"/>
      <c r="AD68" s="36"/>
      <c r="AE68" s="36"/>
      <c r="AF68" s="36"/>
      <c r="AG68" s="50"/>
      <c r="AH68" s="51">
        <f t="shared" si="4"/>
        <v>30</v>
      </c>
      <c r="AI68" s="18">
        <f t="shared" si="19"/>
        <v>15</v>
      </c>
      <c r="AJ68" s="18">
        <f t="shared" si="19"/>
        <v>15</v>
      </c>
      <c r="AK68" s="18">
        <f t="shared" si="19"/>
        <v>0</v>
      </c>
      <c r="AL68" s="18">
        <f t="shared" si="19"/>
        <v>0</v>
      </c>
      <c r="AM68" s="16">
        <f t="shared" si="19"/>
        <v>2</v>
      </c>
      <c r="AN68" s="63">
        <v>1.2</v>
      </c>
      <c r="AO68" s="63">
        <v>0.6</v>
      </c>
      <c r="AP68" s="62">
        <f t="shared" si="20"/>
        <v>1.7999999999999998</v>
      </c>
    </row>
    <row r="69" spans="1:42" ht="20.100000000000001" customHeight="1" x14ac:dyDescent="0.2">
      <c r="A69" s="11">
        <v>6</v>
      </c>
      <c r="B69" s="31" t="s">
        <v>77</v>
      </c>
      <c r="C69" s="68" t="s">
        <v>129</v>
      </c>
      <c r="D69" s="32"/>
      <c r="E69" s="32"/>
      <c r="F69" s="32"/>
      <c r="G69" s="32"/>
      <c r="H69" s="50"/>
      <c r="I69" s="32"/>
      <c r="J69" s="32"/>
      <c r="K69" s="32"/>
      <c r="L69" s="32"/>
      <c r="M69" s="50"/>
      <c r="N69" s="34">
        <v>15</v>
      </c>
      <c r="O69" s="34"/>
      <c r="P69" s="34"/>
      <c r="Q69" s="34"/>
      <c r="R69" s="50">
        <v>2</v>
      </c>
      <c r="S69" s="34"/>
      <c r="T69" s="34"/>
      <c r="U69" s="34"/>
      <c r="V69" s="34"/>
      <c r="W69" s="50"/>
      <c r="X69" s="36"/>
      <c r="Y69" s="36"/>
      <c r="Z69" s="36"/>
      <c r="AA69" s="36"/>
      <c r="AB69" s="50"/>
      <c r="AC69" s="36"/>
      <c r="AD69" s="36"/>
      <c r="AE69" s="36"/>
      <c r="AF69" s="36"/>
      <c r="AG69" s="50"/>
      <c r="AH69" s="51">
        <f t="shared" si="4"/>
        <v>15</v>
      </c>
      <c r="AI69" s="18">
        <f t="shared" si="19"/>
        <v>15</v>
      </c>
      <c r="AJ69" s="18">
        <f t="shared" si="19"/>
        <v>0</v>
      </c>
      <c r="AK69" s="18">
        <f t="shared" si="19"/>
        <v>0</v>
      </c>
      <c r="AL69" s="18">
        <f t="shared" si="19"/>
        <v>0</v>
      </c>
      <c r="AM69" s="16">
        <f t="shared" si="19"/>
        <v>2</v>
      </c>
      <c r="AN69" s="63">
        <v>0.6</v>
      </c>
      <c r="AO69" s="63">
        <v>0.6</v>
      </c>
      <c r="AP69" s="62">
        <f t="shared" si="20"/>
        <v>1.2</v>
      </c>
    </row>
    <row r="70" spans="1:42" ht="20.100000000000001" customHeight="1" x14ac:dyDescent="0.2">
      <c r="A70" s="11">
        <v>7</v>
      </c>
      <c r="B70" s="31" t="s">
        <v>88</v>
      </c>
      <c r="C70" s="52" t="s">
        <v>31</v>
      </c>
      <c r="D70" s="32"/>
      <c r="E70" s="32"/>
      <c r="F70" s="32"/>
      <c r="G70" s="32"/>
      <c r="H70" s="50"/>
      <c r="I70" s="32"/>
      <c r="J70" s="32"/>
      <c r="K70" s="32"/>
      <c r="L70" s="32"/>
      <c r="M70" s="50"/>
      <c r="N70" s="34">
        <v>15</v>
      </c>
      <c r="O70" s="34">
        <v>15</v>
      </c>
      <c r="P70" s="34"/>
      <c r="Q70" s="34"/>
      <c r="R70" s="57">
        <v>3</v>
      </c>
      <c r="S70" s="34"/>
      <c r="T70" s="34"/>
      <c r="U70" s="34"/>
      <c r="V70" s="34"/>
      <c r="W70" s="50"/>
      <c r="X70" s="36"/>
      <c r="Y70" s="36"/>
      <c r="Z70" s="36"/>
      <c r="AA70" s="36"/>
      <c r="AB70" s="50"/>
      <c r="AC70" s="36"/>
      <c r="AD70" s="36"/>
      <c r="AE70" s="36"/>
      <c r="AF70" s="36"/>
      <c r="AG70" s="50"/>
      <c r="AH70" s="51">
        <f t="shared" si="4"/>
        <v>30</v>
      </c>
      <c r="AI70" s="18">
        <f t="shared" si="19"/>
        <v>15</v>
      </c>
      <c r="AJ70" s="18">
        <f t="shared" si="19"/>
        <v>15</v>
      </c>
      <c r="AK70" s="18">
        <f t="shared" si="19"/>
        <v>0</v>
      </c>
      <c r="AL70" s="18">
        <f t="shared" si="19"/>
        <v>0</v>
      </c>
      <c r="AM70" s="16">
        <f t="shared" si="19"/>
        <v>3</v>
      </c>
      <c r="AN70" s="63">
        <v>1.2</v>
      </c>
      <c r="AO70" s="63">
        <v>0.6</v>
      </c>
      <c r="AP70" s="62">
        <f t="shared" si="20"/>
        <v>1.7999999999999998</v>
      </c>
    </row>
    <row r="71" spans="1:42" ht="20.100000000000001" customHeight="1" x14ac:dyDescent="0.2">
      <c r="A71" s="11">
        <v>8</v>
      </c>
      <c r="B71" s="31" t="s">
        <v>71</v>
      </c>
      <c r="C71" s="52" t="s">
        <v>31</v>
      </c>
      <c r="D71" s="32"/>
      <c r="E71" s="32"/>
      <c r="F71" s="32"/>
      <c r="G71" s="32"/>
      <c r="H71" s="50"/>
      <c r="I71" s="32"/>
      <c r="J71" s="32"/>
      <c r="K71" s="32"/>
      <c r="L71" s="32"/>
      <c r="M71" s="50"/>
      <c r="N71" s="34"/>
      <c r="O71" s="34"/>
      <c r="P71" s="34"/>
      <c r="Q71" s="34"/>
      <c r="R71" s="50"/>
      <c r="S71" s="39"/>
      <c r="T71" s="34"/>
      <c r="U71" s="34"/>
      <c r="V71" s="34"/>
      <c r="W71" s="50"/>
      <c r="X71" s="36"/>
      <c r="Y71" s="36"/>
      <c r="Z71" s="36"/>
      <c r="AA71" s="36">
        <v>60</v>
      </c>
      <c r="AB71" s="50">
        <v>2</v>
      </c>
      <c r="AC71" s="36"/>
      <c r="AD71" s="36"/>
      <c r="AE71" s="36"/>
      <c r="AF71" s="36"/>
      <c r="AG71" s="50"/>
      <c r="AH71" s="51">
        <f t="shared" si="4"/>
        <v>60</v>
      </c>
      <c r="AI71" s="18">
        <f t="shared" si="19"/>
        <v>0</v>
      </c>
      <c r="AJ71" s="18">
        <f t="shared" si="19"/>
        <v>0</v>
      </c>
      <c r="AK71" s="18">
        <f t="shared" si="19"/>
        <v>0</v>
      </c>
      <c r="AL71" s="18">
        <f t="shared" si="19"/>
        <v>60</v>
      </c>
      <c r="AM71" s="16">
        <f t="shared" si="19"/>
        <v>2</v>
      </c>
      <c r="AN71" s="63">
        <v>0</v>
      </c>
      <c r="AO71" s="63">
        <v>0</v>
      </c>
      <c r="AP71" s="62">
        <f t="shared" si="20"/>
        <v>0</v>
      </c>
    </row>
    <row r="72" spans="1:42" ht="20.100000000000001" customHeight="1" x14ac:dyDescent="0.2">
      <c r="A72" s="94" t="s">
        <v>78</v>
      </c>
      <c r="B72" s="94"/>
      <c r="C72" s="94"/>
      <c r="D72" s="26">
        <f>SUM(D17:D24,D26:D42,D44:D48,D50:D56,D58:D62,D64:D71)</f>
        <v>180</v>
      </c>
      <c r="E72" s="26">
        <f>SUM(E17:E24,E26:E42,E44:E48,E50:E56,E58:E62,E64:E71)</f>
        <v>184</v>
      </c>
      <c r="F72" s="26">
        <f>SUM(F17:F24,F26:F42,F44:F48,F50:F56,F58:F62,F64:F71)</f>
        <v>30</v>
      </c>
      <c r="G72" s="26">
        <f>SUM(G17:G24,G26:G42,G44:G48,G50:G56,G58:G62,G64:G71)</f>
        <v>0</v>
      </c>
      <c r="H72" s="87">
        <f>SUM(H17:H24,H26:H42,H44:H48,H50:H56,H58:H62,H64:H71)</f>
        <v>30</v>
      </c>
      <c r="I72" s="26">
        <f>SUM(I17:I24,I26:I40,I44:I48,I50:I56,I58:I62,I64:I71)</f>
        <v>120</v>
      </c>
      <c r="J72" s="26">
        <f>SUM(J17:J24,J26:J40,J44:J48,J50:J56,J58:J62,J64:J71)</f>
        <v>210</v>
      </c>
      <c r="K72" s="26">
        <f>SUM(K17:K24,K26:K40,K44:K48,K50:K56,K58:K62,K64:K71)</f>
        <v>0</v>
      </c>
      <c r="L72" s="26">
        <f>SUM(L17:L24,L26:L40,L44:L48,L50:L56,L58:L62,L64:L71)</f>
        <v>0</v>
      </c>
      <c r="M72" s="87">
        <f>SUM(M17:M24,M26:M42,M44:M48,M50:M56,M58:M62,M64:M71)</f>
        <v>30</v>
      </c>
      <c r="N72" s="27">
        <f>SUM(N17:N24,N26:N42,N44:N48,N50:N56,N58:N62,N64:N71)</f>
        <v>165</v>
      </c>
      <c r="O72" s="27">
        <f>SUM(O17:O24,O26:O42,O44:O48,O50:O56,O58:O62,O64:O71)</f>
        <v>300</v>
      </c>
      <c r="P72" s="27">
        <f>SUM(P17:P24,P26:P42,P44:P48,P50:P56,P58:P62,P64:P71)</f>
        <v>0</v>
      </c>
      <c r="Q72" s="27">
        <f>SUM(Q17:Q24,Q26:Q42,Q44:Q48,Q50:Q56,Q58:Q62,Q64:Q71)</f>
        <v>0</v>
      </c>
      <c r="R72" s="87">
        <f>SUM(R14:R19,R21:R38,R40:R45,R47:R52,R55:R59,R61:R71)</f>
        <v>30</v>
      </c>
      <c r="S72" s="27">
        <f t="shared" ref="S72:AG72" si="21">SUM(S17:S24,S26:S42,S44:S48,S50:S56,S58:S62,S64:S71)</f>
        <v>75</v>
      </c>
      <c r="T72" s="27">
        <f t="shared" si="21"/>
        <v>255</v>
      </c>
      <c r="U72" s="27">
        <f t="shared" si="21"/>
        <v>0</v>
      </c>
      <c r="V72" s="27">
        <f t="shared" si="21"/>
        <v>0</v>
      </c>
      <c r="W72" s="87">
        <f t="shared" si="21"/>
        <v>30</v>
      </c>
      <c r="X72" s="25">
        <f t="shared" si="21"/>
        <v>60</v>
      </c>
      <c r="Y72" s="25">
        <f t="shared" si="21"/>
        <v>210</v>
      </c>
      <c r="Z72" s="25">
        <f t="shared" si="21"/>
        <v>0</v>
      </c>
      <c r="AA72" s="25">
        <f t="shared" si="21"/>
        <v>160</v>
      </c>
      <c r="AB72" s="87">
        <f t="shared" si="21"/>
        <v>29</v>
      </c>
      <c r="AC72" s="25">
        <f t="shared" si="21"/>
        <v>60</v>
      </c>
      <c r="AD72" s="25">
        <f t="shared" si="21"/>
        <v>165</v>
      </c>
      <c r="AE72" s="25">
        <f t="shared" si="21"/>
        <v>0</v>
      </c>
      <c r="AF72" s="25">
        <f t="shared" si="21"/>
        <v>50</v>
      </c>
      <c r="AG72" s="87">
        <f t="shared" si="21"/>
        <v>31</v>
      </c>
      <c r="AH72" s="19">
        <f>SUM(AH16+AH25+AH43+AH49+AH57+AH63)</f>
        <v>2104</v>
      </c>
      <c r="AI72" s="30">
        <f>SUM(AI16+AI25+AI43+AI49+AI57+AI63)</f>
        <v>660</v>
      </c>
      <c r="AJ72" s="30">
        <f>SUM(AJ16+AJ25+AJ43+AJ49+AJ57+AJ63)</f>
        <v>1324</v>
      </c>
      <c r="AK72" s="30">
        <f>SUM(AK16+AK25+AK43+AK49+AK57+AK63)</f>
        <v>30</v>
      </c>
      <c r="AL72" s="30">
        <f>SUM(AL61:AL71)</f>
        <v>120</v>
      </c>
      <c r="AM72" s="88">
        <f>AM63+AM57+AM49+AM43+AM25+AM16</f>
        <v>180</v>
      </c>
      <c r="AN72" s="89">
        <f>AN16+AN25+AN43+AN49+AN57+AN63</f>
        <v>74.999999999999986</v>
      </c>
      <c r="AO72" s="89">
        <f>AO16+AO25+AO43+AO49+AO57+AO63</f>
        <v>34.799999999999997</v>
      </c>
      <c r="AP72" s="91">
        <f>AP16+AP25+AP43+AP49+AP57+AP63</f>
        <v>109.79999999999997</v>
      </c>
    </row>
    <row r="73" spans="1:42" ht="20.100000000000001" customHeight="1" x14ac:dyDescent="0.2">
      <c r="A73" s="94"/>
      <c r="B73" s="94"/>
      <c r="C73" s="94"/>
      <c r="D73" s="84">
        <f>D72+E72+F72+G72</f>
        <v>394</v>
      </c>
      <c r="E73" s="84"/>
      <c r="F73" s="84"/>
      <c r="G73" s="84"/>
      <c r="H73" s="87"/>
      <c r="I73" s="84">
        <f>I72+J72+K72+L72</f>
        <v>330</v>
      </c>
      <c r="J73" s="84"/>
      <c r="K73" s="84"/>
      <c r="L73" s="84"/>
      <c r="M73" s="87"/>
      <c r="N73" s="85">
        <f>N72+O72+P72+Q72</f>
        <v>465</v>
      </c>
      <c r="O73" s="85"/>
      <c r="P73" s="85"/>
      <c r="Q73" s="85"/>
      <c r="R73" s="87"/>
      <c r="S73" s="85">
        <f>S72+T72+U72+V72</f>
        <v>330</v>
      </c>
      <c r="T73" s="85"/>
      <c r="U73" s="85"/>
      <c r="V73" s="85"/>
      <c r="W73" s="87"/>
      <c r="X73" s="86">
        <f>X72+Y72+Z72+AA72</f>
        <v>430</v>
      </c>
      <c r="Y73" s="86"/>
      <c r="Z73" s="86"/>
      <c r="AA73" s="86"/>
      <c r="AB73" s="87"/>
      <c r="AC73" s="86">
        <f>AC72+AD72+AE72+AF72</f>
        <v>275</v>
      </c>
      <c r="AD73" s="86"/>
      <c r="AE73" s="86"/>
      <c r="AF73" s="86"/>
      <c r="AG73" s="87"/>
      <c r="AH73" s="92">
        <f>D74+N74+X74</f>
        <v>2224</v>
      </c>
      <c r="AI73" s="92"/>
      <c r="AJ73" s="92"/>
      <c r="AK73" s="92"/>
      <c r="AL73" s="92"/>
      <c r="AM73" s="88" t="e">
        <f>#REF!+#REF!+'[1]plan główny'!AM108+AM60+AM67</f>
        <v>#REF!</v>
      </c>
      <c r="AN73" s="90"/>
      <c r="AO73" s="90"/>
      <c r="AP73" s="90"/>
    </row>
    <row r="74" spans="1:42" ht="20.100000000000001" customHeight="1" x14ac:dyDescent="0.2">
      <c r="A74" s="94"/>
      <c r="B74" s="94"/>
      <c r="C74" s="94"/>
      <c r="D74" s="83">
        <f>D73+I73</f>
        <v>724</v>
      </c>
      <c r="E74" s="83"/>
      <c r="F74" s="83"/>
      <c r="G74" s="83"/>
      <c r="H74" s="83"/>
      <c r="I74" s="83"/>
      <c r="J74" s="83"/>
      <c r="K74" s="83"/>
      <c r="L74" s="83"/>
      <c r="M74" s="29">
        <f>H72+M72</f>
        <v>60</v>
      </c>
      <c r="N74" s="83">
        <f>N73+S73</f>
        <v>795</v>
      </c>
      <c r="O74" s="83"/>
      <c r="P74" s="83"/>
      <c r="Q74" s="83"/>
      <c r="R74" s="83"/>
      <c r="S74" s="83"/>
      <c r="T74" s="83"/>
      <c r="U74" s="83"/>
      <c r="V74" s="83"/>
      <c r="W74" s="29">
        <f>R72+W72</f>
        <v>60</v>
      </c>
      <c r="X74" s="83">
        <f>X73+AC73</f>
        <v>705</v>
      </c>
      <c r="Y74" s="83"/>
      <c r="Z74" s="83"/>
      <c r="AA74" s="83"/>
      <c r="AB74" s="83"/>
      <c r="AC74" s="83"/>
      <c r="AD74" s="83"/>
      <c r="AE74" s="83"/>
      <c r="AF74" s="83"/>
      <c r="AG74" s="29">
        <f>AB72+AG72</f>
        <v>60</v>
      </c>
      <c r="AH74" s="92"/>
      <c r="AI74" s="92"/>
      <c r="AJ74" s="92"/>
      <c r="AK74" s="92"/>
      <c r="AL74" s="92"/>
      <c r="AM74" s="88" t="e">
        <f>#REF!+#REF!+'[1]plan główny'!AM109+AM66+AM68</f>
        <v>#REF!</v>
      </c>
      <c r="AN74" s="90"/>
      <c r="AO74" s="90"/>
      <c r="AP74" s="90"/>
    </row>
    <row r="75" spans="1:42" x14ac:dyDescent="0.2">
      <c r="B75" s="49" t="s">
        <v>79</v>
      </c>
      <c r="AN75" s="12"/>
      <c r="AO75" s="12"/>
      <c r="AP75" s="12"/>
    </row>
    <row r="76" spans="1:42" ht="12.75" customHeight="1" x14ac:dyDescent="0.2">
      <c r="B76" s="49" t="s">
        <v>80</v>
      </c>
      <c r="AN76" s="12"/>
      <c r="AO76" s="12"/>
      <c r="AP76" s="12"/>
    </row>
    <row r="79" spans="1:42" ht="34.5" customHeight="1" x14ac:dyDescent="0.2">
      <c r="A79" s="79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</row>
    <row r="80" spans="1:42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</row>
    <row r="81" spans="1:42" x14ac:dyDescent="0.2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</row>
    <row r="82" spans="1:42" x14ac:dyDescent="0.2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</row>
    <row r="83" spans="1:42" ht="19.5" x14ac:dyDescent="0.2">
      <c r="A83" s="1"/>
      <c r="B83" s="77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</row>
    <row r="84" spans="1:42" x14ac:dyDescent="0.2">
      <c r="A84" s="1"/>
      <c r="B84" s="2"/>
      <c r="C84" s="3"/>
      <c r="D84" s="4"/>
      <c r="E84" s="4"/>
      <c r="F84" s="4"/>
      <c r="G84" s="4"/>
      <c r="H84" s="5"/>
      <c r="I84" s="4"/>
      <c r="J84" s="4"/>
      <c r="K84" s="4"/>
      <c r="L84" s="4"/>
      <c r="M84" s="5"/>
      <c r="N84" s="6"/>
      <c r="O84" s="6"/>
      <c r="P84" s="6"/>
      <c r="Q84" s="6"/>
      <c r="R84" s="7"/>
      <c r="S84" s="4"/>
      <c r="T84" s="4"/>
      <c r="U84" s="4"/>
      <c r="V84" s="4"/>
      <c r="W84" s="5"/>
      <c r="X84" s="6"/>
      <c r="Y84" s="6"/>
      <c r="Z84" s="6"/>
      <c r="AA84" s="6"/>
      <c r="AB84" s="7"/>
      <c r="AC84" s="4"/>
      <c r="AD84" s="4"/>
      <c r="AE84" s="4"/>
      <c r="AF84" s="4"/>
      <c r="AG84" s="5"/>
      <c r="AH84" s="8"/>
      <c r="AI84" s="9"/>
      <c r="AJ84" s="9"/>
      <c r="AK84" s="9"/>
      <c r="AL84" s="9"/>
      <c r="AM84" s="10"/>
    </row>
    <row r="85" spans="1:42" x14ac:dyDescent="0.2">
      <c r="AN85" s="12"/>
      <c r="AO85" s="12"/>
      <c r="AP85" s="12"/>
    </row>
    <row r="86" spans="1:42" x14ac:dyDescent="0.2">
      <c r="AN86" s="12"/>
      <c r="AO86" s="12"/>
      <c r="AP86" s="12"/>
    </row>
  </sheetData>
  <mergeCells count="67">
    <mergeCell ref="A11:AP11"/>
    <mergeCell ref="A9:AM9"/>
    <mergeCell ref="A6:AP6"/>
    <mergeCell ref="A7:AP7"/>
    <mergeCell ref="A8:AP8"/>
    <mergeCell ref="A10:AP10"/>
    <mergeCell ref="A1:AP1"/>
    <mergeCell ref="A2:AP2"/>
    <mergeCell ref="A3:AP3"/>
    <mergeCell ref="A4:AP4"/>
    <mergeCell ref="A5:AP5"/>
    <mergeCell ref="AP13:AP15"/>
    <mergeCell ref="A13:A15"/>
    <mergeCell ref="B13:B15"/>
    <mergeCell ref="C13:C15"/>
    <mergeCell ref="D13:M13"/>
    <mergeCell ref="N13:W13"/>
    <mergeCell ref="X13:AG13"/>
    <mergeCell ref="AH13:AH15"/>
    <mergeCell ref="AI13:AL14"/>
    <mergeCell ref="AM13:AM15"/>
    <mergeCell ref="AN13:AN15"/>
    <mergeCell ref="AO13:AO15"/>
    <mergeCell ref="A16:AG16"/>
    <mergeCell ref="D14:G14"/>
    <mergeCell ref="H14:H15"/>
    <mergeCell ref="I14:L14"/>
    <mergeCell ref="M14:M15"/>
    <mergeCell ref="N14:Q14"/>
    <mergeCell ref="R14:R15"/>
    <mergeCell ref="S14:V14"/>
    <mergeCell ref="W14:W15"/>
    <mergeCell ref="X14:AA14"/>
    <mergeCell ref="AB14:AB15"/>
    <mergeCell ref="AC14:AF14"/>
    <mergeCell ref="AG14:AG15"/>
    <mergeCell ref="A72:C74"/>
    <mergeCell ref="H72:H73"/>
    <mergeCell ref="M72:M73"/>
    <mergeCell ref="R72:R73"/>
    <mergeCell ref="W72:W73"/>
    <mergeCell ref="D74:L74"/>
    <mergeCell ref="N74:V74"/>
    <mergeCell ref="A25:AG25"/>
    <mergeCell ref="A43:AG43"/>
    <mergeCell ref="A49:AG49"/>
    <mergeCell ref="A57:AG57"/>
    <mergeCell ref="A63:AG63"/>
    <mergeCell ref="AG72:AG73"/>
    <mergeCell ref="AM72:AM74"/>
    <mergeCell ref="AN72:AN74"/>
    <mergeCell ref="AO72:AO74"/>
    <mergeCell ref="AP72:AP74"/>
    <mergeCell ref="AH73:AL74"/>
    <mergeCell ref="X74:AF74"/>
    <mergeCell ref="D73:G73"/>
    <mergeCell ref="I73:L73"/>
    <mergeCell ref="N73:Q73"/>
    <mergeCell ref="S73:V73"/>
    <mergeCell ref="X73:AA73"/>
    <mergeCell ref="AC73:AF73"/>
    <mergeCell ref="AB72:AB73"/>
    <mergeCell ref="A82:AM82"/>
    <mergeCell ref="B83:AM83"/>
    <mergeCell ref="A79:AM79"/>
    <mergeCell ref="A80:AM80"/>
    <mergeCell ref="A81:AM8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6"/>
  <sheetViews>
    <sheetView zoomScaleNormal="100" workbookViewId="0">
      <selection activeCell="A3" sqref="A3:AP3"/>
    </sheetView>
  </sheetViews>
  <sheetFormatPr defaultRowHeight="12.75" x14ac:dyDescent="0.2"/>
  <cols>
    <col min="1" max="1" width="2.85546875" customWidth="1"/>
    <col min="2" max="2" width="25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  <col min="40" max="40" width="6.140625" customWidth="1"/>
    <col min="41" max="42" width="4" customWidth="1"/>
  </cols>
  <sheetData>
    <row r="1" spans="1:42" x14ac:dyDescent="0.2">
      <c r="A1" s="107" t="s">
        <v>108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</row>
    <row r="2" spans="1:42" x14ac:dyDescent="0.2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</row>
    <row r="3" spans="1:42" x14ac:dyDescent="0.2">
      <c r="A3" s="116" t="s">
        <v>109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</row>
    <row r="4" spans="1:42" x14ac:dyDescent="0.2">
      <c r="A4" s="107" t="s">
        <v>110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</row>
    <row r="5" spans="1:42" ht="12.75" customHeight="1" x14ac:dyDescent="0.2">
      <c r="A5" s="108" t="s">
        <v>111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</row>
    <row r="6" spans="1:42" ht="15" customHeight="1" x14ac:dyDescent="0.2">
      <c r="A6" s="111" t="s">
        <v>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</row>
    <row r="7" spans="1:42" ht="15" customHeight="1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</row>
    <row r="8" spans="1:42" ht="15" customHeight="1" x14ac:dyDescent="0.2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</row>
    <row r="9" spans="1:42" ht="6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</row>
    <row r="10" spans="1:42" ht="15" customHeight="1" x14ac:dyDescent="0.2">
      <c r="A10" s="109" t="s">
        <v>89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</row>
    <row r="11" spans="1:42" ht="15" customHeight="1" x14ac:dyDescent="0.2">
      <c r="A11" s="109" t="s">
        <v>4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</row>
    <row r="12" spans="1:42" ht="6" customHeight="1" x14ac:dyDescent="0.2">
      <c r="A12" s="1"/>
      <c r="B12" s="2"/>
      <c r="C12" s="3"/>
      <c r="D12" s="4"/>
      <c r="E12" s="4"/>
      <c r="F12" s="4"/>
      <c r="G12" s="4"/>
      <c r="H12" s="5"/>
      <c r="I12" s="4"/>
      <c r="J12" s="4"/>
      <c r="K12" s="4"/>
      <c r="L12" s="4"/>
      <c r="M12" s="5"/>
      <c r="N12" s="6"/>
      <c r="O12" s="6"/>
      <c r="P12" s="6"/>
      <c r="Q12" s="6"/>
      <c r="R12" s="7"/>
      <c r="S12" s="4"/>
      <c r="T12" s="4"/>
      <c r="U12" s="4"/>
      <c r="V12" s="4"/>
      <c r="W12" s="5"/>
      <c r="X12" s="6"/>
      <c r="Y12" s="6"/>
      <c r="Z12" s="6"/>
      <c r="AA12" s="6"/>
      <c r="AB12" s="7"/>
      <c r="AC12" s="4"/>
      <c r="AD12" s="4"/>
      <c r="AE12" s="4"/>
      <c r="AF12" s="4"/>
      <c r="AG12" s="5"/>
      <c r="AH12" s="8"/>
      <c r="AI12" s="9"/>
      <c r="AJ12" s="9"/>
      <c r="AK12" s="9"/>
      <c r="AL12" s="9"/>
      <c r="AM12" s="10"/>
    </row>
    <row r="13" spans="1:42" ht="18" customHeight="1" x14ac:dyDescent="0.2">
      <c r="A13" s="100" t="s">
        <v>5</v>
      </c>
      <c r="B13" s="100" t="s">
        <v>6</v>
      </c>
      <c r="C13" s="101" t="s">
        <v>7</v>
      </c>
      <c r="D13" s="102" t="s">
        <v>8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 t="s">
        <v>9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 t="s">
        <v>10</v>
      </c>
      <c r="Y13" s="102"/>
      <c r="Z13" s="102"/>
      <c r="AA13" s="102"/>
      <c r="AB13" s="102"/>
      <c r="AC13" s="102"/>
      <c r="AD13" s="102"/>
      <c r="AE13" s="102"/>
      <c r="AF13" s="102"/>
      <c r="AG13" s="102"/>
      <c r="AH13" s="103" t="s">
        <v>11</v>
      </c>
      <c r="AI13" s="104" t="s">
        <v>12</v>
      </c>
      <c r="AJ13" s="104"/>
      <c r="AK13" s="104"/>
      <c r="AL13" s="104"/>
      <c r="AM13" s="96" t="s">
        <v>13</v>
      </c>
      <c r="AN13" s="105" t="s">
        <v>14</v>
      </c>
      <c r="AO13" s="106" t="s">
        <v>15</v>
      </c>
      <c r="AP13" s="99" t="s">
        <v>16</v>
      </c>
    </row>
    <row r="14" spans="1:42" ht="18" customHeight="1" x14ac:dyDescent="0.2">
      <c r="A14" s="100"/>
      <c r="B14" s="100"/>
      <c r="C14" s="101"/>
      <c r="D14" s="95" t="s">
        <v>17</v>
      </c>
      <c r="E14" s="95"/>
      <c r="F14" s="95"/>
      <c r="G14" s="95"/>
      <c r="H14" s="96" t="s">
        <v>13</v>
      </c>
      <c r="I14" s="95" t="s">
        <v>18</v>
      </c>
      <c r="J14" s="95"/>
      <c r="K14" s="95"/>
      <c r="L14" s="95"/>
      <c r="M14" s="96" t="s">
        <v>13</v>
      </c>
      <c r="N14" s="97" t="s">
        <v>19</v>
      </c>
      <c r="O14" s="97"/>
      <c r="P14" s="97"/>
      <c r="Q14" s="97"/>
      <c r="R14" s="96" t="s">
        <v>13</v>
      </c>
      <c r="S14" s="97" t="s">
        <v>20</v>
      </c>
      <c r="T14" s="97"/>
      <c r="U14" s="97"/>
      <c r="V14" s="97"/>
      <c r="W14" s="96" t="s">
        <v>13</v>
      </c>
      <c r="X14" s="98" t="s">
        <v>21</v>
      </c>
      <c r="Y14" s="98"/>
      <c r="Z14" s="98"/>
      <c r="AA14" s="98"/>
      <c r="AB14" s="96" t="s">
        <v>13</v>
      </c>
      <c r="AC14" s="98" t="s">
        <v>22</v>
      </c>
      <c r="AD14" s="98"/>
      <c r="AE14" s="98"/>
      <c r="AF14" s="98"/>
      <c r="AG14" s="96" t="s">
        <v>13</v>
      </c>
      <c r="AH14" s="103"/>
      <c r="AI14" s="104"/>
      <c r="AJ14" s="104"/>
      <c r="AK14" s="104"/>
      <c r="AL14" s="104"/>
      <c r="AM14" s="96"/>
      <c r="AN14" s="105"/>
      <c r="AO14" s="106"/>
      <c r="AP14" s="99"/>
    </row>
    <row r="15" spans="1:42" ht="18" customHeight="1" x14ac:dyDescent="0.2">
      <c r="A15" s="100"/>
      <c r="B15" s="100"/>
      <c r="C15" s="101"/>
      <c r="D15" s="21" t="s">
        <v>23</v>
      </c>
      <c r="E15" s="21" t="s">
        <v>24</v>
      </c>
      <c r="F15" s="21" t="s">
        <v>25</v>
      </c>
      <c r="G15" s="21" t="s">
        <v>26</v>
      </c>
      <c r="H15" s="96"/>
      <c r="I15" s="21" t="s">
        <v>23</v>
      </c>
      <c r="J15" s="21" t="s">
        <v>24</v>
      </c>
      <c r="K15" s="21" t="s">
        <v>25</v>
      </c>
      <c r="L15" s="21" t="s">
        <v>26</v>
      </c>
      <c r="M15" s="96"/>
      <c r="N15" s="23" t="s">
        <v>23</v>
      </c>
      <c r="O15" s="23" t="s">
        <v>24</v>
      </c>
      <c r="P15" s="23" t="s">
        <v>25</v>
      </c>
      <c r="Q15" s="23" t="s">
        <v>26</v>
      </c>
      <c r="R15" s="96"/>
      <c r="S15" s="23" t="s">
        <v>23</v>
      </c>
      <c r="T15" s="23" t="s">
        <v>24</v>
      </c>
      <c r="U15" s="23" t="s">
        <v>25</v>
      </c>
      <c r="V15" s="23" t="s">
        <v>26</v>
      </c>
      <c r="W15" s="96"/>
      <c r="X15" s="24" t="s">
        <v>23</v>
      </c>
      <c r="Y15" s="24" t="s">
        <v>24</v>
      </c>
      <c r="Z15" s="24" t="s">
        <v>25</v>
      </c>
      <c r="AA15" s="24" t="s">
        <v>26</v>
      </c>
      <c r="AB15" s="96"/>
      <c r="AC15" s="24" t="s">
        <v>23</v>
      </c>
      <c r="AD15" s="24" t="s">
        <v>24</v>
      </c>
      <c r="AE15" s="24" t="s">
        <v>25</v>
      </c>
      <c r="AF15" s="24" t="s">
        <v>26</v>
      </c>
      <c r="AG15" s="96"/>
      <c r="AH15" s="103"/>
      <c r="AI15" s="14" t="s">
        <v>27</v>
      </c>
      <c r="AJ15" s="14" t="s">
        <v>28</v>
      </c>
      <c r="AK15" s="14" t="s">
        <v>25</v>
      </c>
      <c r="AL15" s="14" t="s">
        <v>26</v>
      </c>
      <c r="AM15" s="96"/>
      <c r="AN15" s="105"/>
      <c r="AO15" s="106"/>
      <c r="AP15" s="99"/>
    </row>
    <row r="16" spans="1:42" ht="20.100000000000001" customHeight="1" x14ac:dyDescent="0.2">
      <c r="A16" s="93" t="s">
        <v>29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22">
        <f t="shared" ref="AH16:AM16" si="0">SUM(AH17:AH24)</f>
        <v>240</v>
      </c>
      <c r="AI16" s="22">
        <f t="shared" si="0"/>
        <v>180</v>
      </c>
      <c r="AJ16" s="22">
        <f t="shared" si="0"/>
        <v>60</v>
      </c>
      <c r="AK16" s="22">
        <f t="shared" si="0"/>
        <v>0</v>
      </c>
      <c r="AL16" s="22">
        <f t="shared" si="0"/>
        <v>0</v>
      </c>
      <c r="AM16" s="15">
        <f t="shared" si="0"/>
        <v>21</v>
      </c>
      <c r="AN16" s="59">
        <f>AH16/25</f>
        <v>9.6</v>
      </c>
      <c r="AO16" s="59">
        <f>SUM(AO17:AO24)</f>
        <v>4.2</v>
      </c>
      <c r="AP16" s="60">
        <f t="shared" ref="AP16:AP24" si="1">AN16+AO16</f>
        <v>13.8</v>
      </c>
    </row>
    <row r="17" spans="1:42" ht="20.100000000000001" customHeight="1" x14ac:dyDescent="0.2">
      <c r="A17" s="11">
        <v>1</v>
      </c>
      <c r="B17" s="31" t="s">
        <v>30</v>
      </c>
      <c r="C17" s="52" t="s">
        <v>31</v>
      </c>
      <c r="D17" s="32"/>
      <c r="E17" s="32">
        <v>30</v>
      </c>
      <c r="F17" s="32"/>
      <c r="G17" s="32"/>
      <c r="H17" s="53">
        <v>2</v>
      </c>
      <c r="I17" s="32"/>
      <c r="J17" s="32"/>
      <c r="K17" s="32"/>
      <c r="L17" s="32"/>
      <c r="M17" s="53"/>
      <c r="N17" s="34"/>
      <c r="O17" s="34"/>
      <c r="P17" s="34"/>
      <c r="Q17" s="34"/>
      <c r="R17" s="50"/>
      <c r="S17" s="34"/>
      <c r="T17" s="34"/>
      <c r="U17" s="34"/>
      <c r="V17" s="34"/>
      <c r="W17" s="50"/>
      <c r="X17" s="36"/>
      <c r="Y17" s="36"/>
      <c r="Z17" s="36"/>
      <c r="AA17" s="36"/>
      <c r="AB17" s="50"/>
      <c r="AC17" s="36"/>
      <c r="AD17" s="36"/>
      <c r="AE17" s="36"/>
      <c r="AF17" s="36"/>
      <c r="AG17" s="50"/>
      <c r="AH17" s="17">
        <f>AI17+AJ17+AK17+AL17</f>
        <v>30</v>
      </c>
      <c r="AI17" s="18">
        <f t="shared" ref="AI17:AM24" si="2">D17+I17+N17+S17+X17+AC17</f>
        <v>0</v>
      </c>
      <c r="AJ17" s="18">
        <f t="shared" si="2"/>
        <v>30</v>
      </c>
      <c r="AK17" s="18">
        <f t="shared" si="2"/>
        <v>0</v>
      </c>
      <c r="AL17" s="18">
        <f t="shared" si="2"/>
        <v>0</v>
      </c>
      <c r="AM17" s="16">
        <f t="shared" si="2"/>
        <v>2</v>
      </c>
      <c r="AN17" s="61">
        <v>1.2</v>
      </c>
      <c r="AO17" s="61">
        <v>0.6</v>
      </c>
      <c r="AP17" s="62">
        <f t="shared" si="1"/>
        <v>1.7999999999999998</v>
      </c>
    </row>
    <row r="18" spans="1:42" ht="20.100000000000001" customHeight="1" x14ac:dyDescent="0.2">
      <c r="A18" s="11">
        <v>2</v>
      </c>
      <c r="B18" s="31" t="s">
        <v>32</v>
      </c>
      <c r="C18" s="67" t="s">
        <v>124</v>
      </c>
      <c r="D18" s="32">
        <v>30</v>
      </c>
      <c r="E18" s="32"/>
      <c r="F18" s="32"/>
      <c r="G18" s="32"/>
      <c r="H18" s="53">
        <v>3</v>
      </c>
      <c r="I18" s="32"/>
      <c r="J18" s="32"/>
      <c r="K18" s="32"/>
      <c r="L18" s="32"/>
      <c r="M18" s="53"/>
      <c r="N18" s="34"/>
      <c r="O18" s="34"/>
      <c r="P18" s="34"/>
      <c r="Q18" s="34"/>
      <c r="R18" s="50"/>
      <c r="S18" s="34"/>
      <c r="T18" s="34"/>
      <c r="U18" s="34"/>
      <c r="V18" s="34"/>
      <c r="W18" s="50"/>
      <c r="X18" s="36"/>
      <c r="Y18" s="36"/>
      <c r="Z18" s="36"/>
      <c r="AA18" s="36"/>
      <c r="AB18" s="50"/>
      <c r="AC18" s="36"/>
      <c r="AD18" s="36"/>
      <c r="AE18" s="36"/>
      <c r="AF18" s="36"/>
      <c r="AG18" s="50"/>
      <c r="AH18" s="51">
        <f t="shared" ref="AH18:AH81" si="3">AI18+AJ18+AK18+AL18</f>
        <v>30</v>
      </c>
      <c r="AI18" s="18">
        <f t="shared" si="2"/>
        <v>30</v>
      </c>
      <c r="AJ18" s="18">
        <f t="shared" si="2"/>
        <v>0</v>
      </c>
      <c r="AK18" s="18">
        <f t="shared" si="2"/>
        <v>0</v>
      </c>
      <c r="AL18" s="18">
        <f t="shared" si="2"/>
        <v>0</v>
      </c>
      <c r="AM18" s="16">
        <f t="shared" si="2"/>
        <v>3</v>
      </c>
      <c r="AN18" s="61">
        <v>1.2</v>
      </c>
      <c r="AO18" s="61">
        <v>0.6</v>
      </c>
      <c r="AP18" s="62">
        <f t="shared" si="1"/>
        <v>1.7999999999999998</v>
      </c>
    </row>
    <row r="19" spans="1:42" ht="20.100000000000001" customHeight="1" x14ac:dyDescent="0.2">
      <c r="A19" s="11">
        <v>3</v>
      </c>
      <c r="B19" s="31" t="s">
        <v>33</v>
      </c>
      <c r="C19" s="74" t="s">
        <v>31</v>
      </c>
      <c r="D19" s="41">
        <v>30</v>
      </c>
      <c r="E19" s="32"/>
      <c r="F19" s="32"/>
      <c r="G19" s="32"/>
      <c r="H19" s="53">
        <v>2</v>
      </c>
      <c r="I19" s="32">
        <v>30</v>
      </c>
      <c r="J19" s="32"/>
      <c r="K19" s="32"/>
      <c r="L19" s="32"/>
      <c r="M19" s="53">
        <v>3</v>
      </c>
      <c r="N19" s="34"/>
      <c r="O19" s="34"/>
      <c r="P19" s="34"/>
      <c r="Q19" s="34"/>
      <c r="R19" s="50"/>
      <c r="S19" s="34"/>
      <c r="T19" s="34"/>
      <c r="U19" s="34"/>
      <c r="V19" s="34"/>
      <c r="W19" s="50"/>
      <c r="X19" s="36"/>
      <c r="Y19" s="36"/>
      <c r="Z19" s="36"/>
      <c r="AA19" s="36"/>
      <c r="AB19" s="50"/>
      <c r="AC19" s="36"/>
      <c r="AD19" s="36"/>
      <c r="AE19" s="36"/>
      <c r="AF19" s="36"/>
      <c r="AG19" s="50"/>
      <c r="AH19" s="51">
        <f t="shared" si="3"/>
        <v>60</v>
      </c>
      <c r="AI19" s="18">
        <f t="shared" si="2"/>
        <v>60</v>
      </c>
      <c r="AJ19" s="18">
        <f t="shared" si="2"/>
        <v>0</v>
      </c>
      <c r="AK19" s="18">
        <f t="shared" si="2"/>
        <v>0</v>
      </c>
      <c r="AL19" s="18">
        <f t="shared" si="2"/>
        <v>0</v>
      </c>
      <c r="AM19" s="16">
        <f t="shared" si="2"/>
        <v>5</v>
      </c>
      <c r="AN19" s="61">
        <v>2.4</v>
      </c>
      <c r="AO19" s="61">
        <v>1.2</v>
      </c>
      <c r="AP19" s="62">
        <f t="shared" si="1"/>
        <v>3.5999999999999996</v>
      </c>
    </row>
    <row r="20" spans="1:42" ht="20.100000000000001" customHeight="1" x14ac:dyDescent="0.2">
      <c r="A20" s="11">
        <v>4</v>
      </c>
      <c r="B20" s="31" t="s">
        <v>34</v>
      </c>
      <c r="C20" s="52" t="s">
        <v>31</v>
      </c>
      <c r="D20" s="32"/>
      <c r="E20" s="32">
        <v>30</v>
      </c>
      <c r="F20" s="32"/>
      <c r="G20" s="32"/>
      <c r="H20" s="53">
        <v>2</v>
      </c>
      <c r="I20" s="41"/>
      <c r="J20" s="32"/>
      <c r="K20" s="32"/>
      <c r="L20" s="32"/>
      <c r="M20" s="53"/>
      <c r="N20" s="34"/>
      <c r="O20" s="34"/>
      <c r="P20" s="34"/>
      <c r="Q20" s="34"/>
      <c r="R20" s="50"/>
      <c r="S20" s="34"/>
      <c r="T20" s="34"/>
      <c r="U20" s="34"/>
      <c r="V20" s="34"/>
      <c r="W20" s="50"/>
      <c r="X20" s="36"/>
      <c r="Y20" s="36"/>
      <c r="Z20" s="36"/>
      <c r="AA20" s="36"/>
      <c r="AB20" s="50"/>
      <c r="AC20" s="36"/>
      <c r="AD20" s="36"/>
      <c r="AE20" s="36"/>
      <c r="AF20" s="36"/>
      <c r="AG20" s="50"/>
      <c r="AH20" s="51">
        <f t="shared" si="3"/>
        <v>30</v>
      </c>
      <c r="AI20" s="18">
        <f t="shared" si="2"/>
        <v>0</v>
      </c>
      <c r="AJ20" s="18">
        <f t="shared" si="2"/>
        <v>30</v>
      </c>
      <c r="AK20" s="18">
        <f t="shared" si="2"/>
        <v>0</v>
      </c>
      <c r="AL20" s="18">
        <f t="shared" si="2"/>
        <v>0</v>
      </c>
      <c r="AM20" s="16">
        <f t="shared" si="2"/>
        <v>2</v>
      </c>
      <c r="AN20" s="61">
        <v>1.2</v>
      </c>
      <c r="AO20" s="61">
        <v>0.6</v>
      </c>
      <c r="AP20" s="62">
        <f t="shared" si="1"/>
        <v>1.7999999999999998</v>
      </c>
    </row>
    <row r="21" spans="1:42" ht="20.100000000000001" customHeight="1" x14ac:dyDescent="0.2">
      <c r="A21" s="11">
        <v>5</v>
      </c>
      <c r="B21" s="31" t="s">
        <v>35</v>
      </c>
      <c r="C21" s="67" t="s">
        <v>124</v>
      </c>
      <c r="D21" s="42">
        <v>30</v>
      </c>
      <c r="E21" s="32"/>
      <c r="F21" s="32"/>
      <c r="G21" s="38"/>
      <c r="H21" s="53">
        <v>3</v>
      </c>
      <c r="I21" s="32"/>
      <c r="J21" s="32"/>
      <c r="K21" s="32"/>
      <c r="L21" s="38"/>
      <c r="M21" s="54"/>
      <c r="N21" s="43"/>
      <c r="O21" s="43"/>
      <c r="P21" s="43"/>
      <c r="Q21" s="43"/>
      <c r="R21" s="44"/>
      <c r="S21" s="43"/>
      <c r="T21" s="43"/>
      <c r="U21" s="43"/>
      <c r="V21" s="43"/>
      <c r="W21" s="44"/>
      <c r="X21" s="45"/>
      <c r="Y21" s="45"/>
      <c r="Z21" s="45"/>
      <c r="AA21" s="36"/>
      <c r="AB21" s="50"/>
      <c r="AC21" s="36"/>
      <c r="AD21" s="36"/>
      <c r="AE21" s="36"/>
      <c r="AF21" s="36"/>
      <c r="AG21" s="50"/>
      <c r="AH21" s="51">
        <f t="shared" si="3"/>
        <v>30</v>
      </c>
      <c r="AI21" s="18">
        <f t="shared" si="2"/>
        <v>30</v>
      </c>
      <c r="AJ21" s="18">
        <f t="shared" si="2"/>
        <v>0</v>
      </c>
      <c r="AK21" s="18">
        <f t="shared" si="2"/>
        <v>0</v>
      </c>
      <c r="AL21" s="18">
        <f t="shared" si="2"/>
        <v>0</v>
      </c>
      <c r="AM21" s="16">
        <f t="shared" si="2"/>
        <v>3</v>
      </c>
      <c r="AN21" s="61">
        <v>1.2</v>
      </c>
      <c r="AO21" s="61">
        <v>0.6</v>
      </c>
      <c r="AP21" s="62">
        <f t="shared" si="1"/>
        <v>1.7999999999999998</v>
      </c>
    </row>
    <row r="22" spans="1:42" ht="20.100000000000001" customHeight="1" x14ac:dyDescent="0.2">
      <c r="A22" s="11">
        <v>6</v>
      </c>
      <c r="B22" s="31" t="s">
        <v>36</v>
      </c>
      <c r="C22" s="67" t="s">
        <v>124</v>
      </c>
      <c r="D22" s="32">
        <v>30</v>
      </c>
      <c r="E22" s="32"/>
      <c r="F22" s="32"/>
      <c r="G22" s="38"/>
      <c r="H22" s="53">
        <v>4</v>
      </c>
      <c r="I22" s="32"/>
      <c r="J22" s="32"/>
      <c r="K22" s="32"/>
      <c r="L22" s="38"/>
      <c r="M22" s="54"/>
      <c r="N22" s="43"/>
      <c r="O22" s="43"/>
      <c r="P22" s="43"/>
      <c r="Q22" s="43"/>
      <c r="R22" s="44"/>
      <c r="S22" s="43"/>
      <c r="T22" s="43"/>
      <c r="U22" s="43"/>
      <c r="V22" s="43"/>
      <c r="W22" s="44"/>
      <c r="X22" s="36"/>
      <c r="Y22" s="36"/>
      <c r="Z22" s="36"/>
      <c r="AA22" s="36"/>
      <c r="AB22" s="50"/>
      <c r="AC22" s="36"/>
      <c r="AD22" s="36"/>
      <c r="AE22" s="36"/>
      <c r="AF22" s="36"/>
      <c r="AG22" s="50"/>
      <c r="AH22" s="51">
        <f t="shared" si="3"/>
        <v>30</v>
      </c>
      <c r="AI22" s="18">
        <f t="shared" si="2"/>
        <v>30</v>
      </c>
      <c r="AJ22" s="18">
        <f t="shared" si="2"/>
        <v>0</v>
      </c>
      <c r="AK22" s="18">
        <f t="shared" si="2"/>
        <v>0</v>
      </c>
      <c r="AL22" s="18">
        <f t="shared" si="2"/>
        <v>0</v>
      </c>
      <c r="AM22" s="16">
        <f t="shared" si="2"/>
        <v>4</v>
      </c>
      <c r="AN22" s="61">
        <v>1.2</v>
      </c>
      <c r="AO22" s="61">
        <v>0.6</v>
      </c>
      <c r="AP22" s="62">
        <f t="shared" si="1"/>
        <v>1.7999999999999998</v>
      </c>
    </row>
    <row r="23" spans="1:42" ht="20.100000000000001" customHeight="1" x14ac:dyDescent="0.2">
      <c r="A23" s="11">
        <v>7</v>
      </c>
      <c r="B23" s="31" t="s">
        <v>37</v>
      </c>
      <c r="C23" s="52" t="s">
        <v>38</v>
      </c>
      <c r="D23" s="32"/>
      <c r="E23" s="32"/>
      <c r="F23" s="32"/>
      <c r="G23" s="38"/>
      <c r="H23" s="53"/>
      <c r="I23" s="32"/>
      <c r="J23" s="32"/>
      <c r="K23" s="32"/>
      <c r="L23" s="38"/>
      <c r="M23" s="54"/>
      <c r="N23" s="46">
        <v>15</v>
      </c>
      <c r="O23" s="43"/>
      <c r="P23" s="43"/>
      <c r="Q23" s="43"/>
      <c r="R23" s="44">
        <v>1</v>
      </c>
      <c r="S23" s="43"/>
      <c r="T23" s="43"/>
      <c r="U23" s="43"/>
      <c r="V23" s="43"/>
      <c r="W23" s="44"/>
      <c r="X23" s="36"/>
      <c r="Y23" s="36"/>
      <c r="Z23" s="36"/>
      <c r="AA23" s="36"/>
      <c r="AB23" s="50"/>
      <c r="AC23" s="36"/>
      <c r="AD23" s="36"/>
      <c r="AE23" s="36"/>
      <c r="AF23" s="36"/>
      <c r="AG23" s="50"/>
      <c r="AH23" s="51">
        <f t="shared" si="3"/>
        <v>15</v>
      </c>
      <c r="AI23" s="18">
        <f t="shared" si="2"/>
        <v>15</v>
      </c>
      <c r="AJ23" s="18">
        <f t="shared" si="2"/>
        <v>0</v>
      </c>
      <c r="AK23" s="18">
        <f t="shared" si="2"/>
        <v>0</v>
      </c>
      <c r="AL23" s="18">
        <f t="shared" si="2"/>
        <v>0</v>
      </c>
      <c r="AM23" s="16">
        <f t="shared" si="2"/>
        <v>1</v>
      </c>
      <c r="AN23" s="61">
        <v>0.6</v>
      </c>
      <c r="AO23" s="61">
        <v>0</v>
      </c>
      <c r="AP23" s="62">
        <f t="shared" si="1"/>
        <v>0.6</v>
      </c>
    </row>
    <row r="24" spans="1:42" ht="20.100000000000001" customHeight="1" x14ac:dyDescent="0.2">
      <c r="A24" s="11">
        <v>8</v>
      </c>
      <c r="B24" s="31" t="s">
        <v>39</v>
      </c>
      <c r="C24" s="52" t="s">
        <v>38</v>
      </c>
      <c r="D24" s="32"/>
      <c r="E24" s="32"/>
      <c r="F24" s="32"/>
      <c r="G24" s="38"/>
      <c r="H24" s="53"/>
      <c r="I24" s="32"/>
      <c r="J24" s="32"/>
      <c r="K24" s="32"/>
      <c r="L24" s="38"/>
      <c r="M24" s="54"/>
      <c r="N24" s="46">
        <v>15</v>
      </c>
      <c r="O24" s="43"/>
      <c r="P24" s="43"/>
      <c r="Q24" s="43"/>
      <c r="R24" s="44">
        <v>1</v>
      </c>
      <c r="S24" s="43"/>
      <c r="T24" s="43"/>
      <c r="U24" s="43"/>
      <c r="V24" s="43"/>
      <c r="W24" s="44"/>
      <c r="X24" s="36"/>
      <c r="Y24" s="36"/>
      <c r="Z24" s="36"/>
      <c r="AA24" s="36"/>
      <c r="AB24" s="50"/>
      <c r="AC24" s="36"/>
      <c r="AD24" s="36"/>
      <c r="AE24" s="36"/>
      <c r="AF24" s="36"/>
      <c r="AG24" s="50"/>
      <c r="AH24" s="51">
        <f t="shared" si="3"/>
        <v>15</v>
      </c>
      <c r="AI24" s="18">
        <f t="shared" si="2"/>
        <v>15</v>
      </c>
      <c r="AJ24" s="18">
        <f t="shared" si="2"/>
        <v>0</v>
      </c>
      <c r="AK24" s="18">
        <f t="shared" si="2"/>
        <v>0</v>
      </c>
      <c r="AL24" s="18">
        <f t="shared" si="2"/>
        <v>0</v>
      </c>
      <c r="AM24" s="16">
        <f t="shared" si="2"/>
        <v>1</v>
      </c>
      <c r="AN24" s="61">
        <v>0.6</v>
      </c>
      <c r="AO24" s="61">
        <v>0</v>
      </c>
      <c r="AP24" s="62">
        <f t="shared" si="1"/>
        <v>0.6</v>
      </c>
    </row>
    <row r="25" spans="1:42" ht="20.100000000000001" customHeight="1" x14ac:dyDescent="0.2">
      <c r="A25" s="93" t="s">
        <v>40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22">
        <f t="shared" ref="AH25:AO25" si="4">SUM(AH26:AH42)</f>
        <v>825</v>
      </c>
      <c r="AI25" s="22">
        <f t="shared" si="4"/>
        <v>285</v>
      </c>
      <c r="AJ25" s="22">
        <f t="shared" si="4"/>
        <v>540</v>
      </c>
      <c r="AK25" s="22">
        <f t="shared" si="4"/>
        <v>0</v>
      </c>
      <c r="AL25" s="22">
        <f t="shared" si="4"/>
        <v>0</v>
      </c>
      <c r="AM25" s="15">
        <f t="shared" si="4"/>
        <v>82</v>
      </c>
      <c r="AN25" s="59">
        <f t="shared" si="4"/>
        <v>33</v>
      </c>
      <c r="AO25" s="59">
        <f t="shared" si="4"/>
        <v>14.999999999999998</v>
      </c>
      <c r="AP25" s="60">
        <f>AO25+AN25</f>
        <v>48</v>
      </c>
    </row>
    <row r="26" spans="1:42" ht="20.100000000000001" customHeight="1" x14ac:dyDescent="0.2">
      <c r="A26" s="11">
        <v>1</v>
      </c>
      <c r="B26" s="31" t="s">
        <v>41</v>
      </c>
      <c r="C26" s="68" t="s">
        <v>125</v>
      </c>
      <c r="D26" s="32">
        <v>15</v>
      </c>
      <c r="E26" s="32">
        <v>15</v>
      </c>
      <c r="F26" s="32"/>
      <c r="G26" s="32"/>
      <c r="H26" s="55">
        <v>4</v>
      </c>
      <c r="I26" s="32">
        <v>15</v>
      </c>
      <c r="J26" s="32">
        <v>15</v>
      </c>
      <c r="K26" s="32"/>
      <c r="L26" s="32"/>
      <c r="M26" s="53">
        <v>6</v>
      </c>
      <c r="N26" s="34"/>
      <c r="O26" s="34"/>
      <c r="P26" s="34"/>
      <c r="Q26" s="34"/>
      <c r="R26" s="50"/>
      <c r="S26" s="34"/>
      <c r="T26" s="34"/>
      <c r="U26" s="34"/>
      <c r="V26" s="34"/>
      <c r="W26" s="50"/>
      <c r="X26" s="36"/>
      <c r="Y26" s="36"/>
      <c r="Z26" s="36"/>
      <c r="AA26" s="36"/>
      <c r="AB26" s="50"/>
      <c r="AC26" s="36"/>
      <c r="AD26" s="36"/>
      <c r="AE26" s="36"/>
      <c r="AF26" s="36"/>
      <c r="AG26" s="50"/>
      <c r="AH26" s="51">
        <f t="shared" si="3"/>
        <v>60</v>
      </c>
      <c r="AI26" s="18">
        <f t="shared" ref="AI26:AM42" si="5">D26+I26+N26+S26+X26+AC26</f>
        <v>30</v>
      </c>
      <c r="AJ26" s="18">
        <f t="shared" si="5"/>
        <v>30</v>
      </c>
      <c r="AK26" s="18">
        <f t="shared" si="5"/>
        <v>0</v>
      </c>
      <c r="AL26" s="18">
        <f t="shared" si="5"/>
        <v>0</v>
      </c>
      <c r="AM26" s="16">
        <f t="shared" si="5"/>
        <v>10</v>
      </c>
      <c r="AN26" s="61">
        <v>2.4</v>
      </c>
      <c r="AO26" s="61">
        <v>1.2</v>
      </c>
      <c r="AP26" s="62">
        <f t="shared" ref="AP26:AP42" si="6">AO26+AN26</f>
        <v>3.5999999999999996</v>
      </c>
    </row>
    <row r="27" spans="1:42" ht="20.100000000000001" customHeight="1" x14ac:dyDescent="0.2">
      <c r="A27" s="11">
        <v>2</v>
      </c>
      <c r="B27" s="31" t="s">
        <v>42</v>
      </c>
      <c r="C27" s="68" t="s">
        <v>126</v>
      </c>
      <c r="D27" s="41"/>
      <c r="E27" s="32"/>
      <c r="F27" s="32"/>
      <c r="G27" s="32"/>
      <c r="H27" s="53"/>
      <c r="I27" s="32"/>
      <c r="J27" s="32"/>
      <c r="K27" s="32"/>
      <c r="L27" s="32"/>
      <c r="M27" s="53"/>
      <c r="N27" s="34">
        <v>15</v>
      </c>
      <c r="O27" s="34">
        <v>15</v>
      </c>
      <c r="P27" s="34"/>
      <c r="Q27" s="34"/>
      <c r="R27" s="50">
        <v>2</v>
      </c>
      <c r="S27" s="34">
        <v>15</v>
      </c>
      <c r="T27" s="34">
        <v>15</v>
      </c>
      <c r="U27" s="34"/>
      <c r="V27" s="34"/>
      <c r="W27" s="50">
        <v>6</v>
      </c>
      <c r="X27" s="36"/>
      <c r="Y27" s="36"/>
      <c r="Z27" s="36"/>
      <c r="AA27" s="36"/>
      <c r="AB27" s="50"/>
      <c r="AC27" s="36"/>
      <c r="AD27" s="36"/>
      <c r="AE27" s="36"/>
      <c r="AF27" s="36"/>
      <c r="AG27" s="50"/>
      <c r="AH27" s="51">
        <f t="shared" si="3"/>
        <v>60</v>
      </c>
      <c r="AI27" s="18">
        <f t="shared" si="5"/>
        <v>30</v>
      </c>
      <c r="AJ27" s="18">
        <f t="shared" si="5"/>
        <v>30</v>
      </c>
      <c r="AK27" s="18">
        <f t="shared" si="5"/>
        <v>0</v>
      </c>
      <c r="AL27" s="18">
        <f t="shared" si="5"/>
        <v>0</v>
      </c>
      <c r="AM27" s="16">
        <f t="shared" si="5"/>
        <v>8</v>
      </c>
      <c r="AN27" s="61">
        <v>2.4</v>
      </c>
      <c r="AO27" s="61">
        <v>1.2</v>
      </c>
      <c r="AP27" s="62">
        <f t="shared" si="6"/>
        <v>3.5999999999999996</v>
      </c>
    </row>
    <row r="28" spans="1:42" ht="20.100000000000001" customHeight="1" x14ac:dyDescent="0.2">
      <c r="A28" s="11">
        <v>3</v>
      </c>
      <c r="B28" s="31" t="s">
        <v>43</v>
      </c>
      <c r="C28" s="67" t="s">
        <v>127</v>
      </c>
      <c r="D28" s="32"/>
      <c r="E28" s="32"/>
      <c r="F28" s="32"/>
      <c r="G28" s="32"/>
      <c r="H28" s="53"/>
      <c r="I28" s="32"/>
      <c r="J28" s="32"/>
      <c r="K28" s="32"/>
      <c r="L28" s="32"/>
      <c r="M28" s="53"/>
      <c r="N28" s="34"/>
      <c r="O28" s="34"/>
      <c r="P28" s="34"/>
      <c r="Q28" s="34"/>
      <c r="R28" s="50"/>
      <c r="S28" s="34"/>
      <c r="T28" s="34"/>
      <c r="U28" s="34"/>
      <c r="V28" s="34"/>
      <c r="W28" s="50"/>
      <c r="X28" s="36">
        <v>15</v>
      </c>
      <c r="Y28" s="36">
        <v>30</v>
      </c>
      <c r="Z28" s="36"/>
      <c r="AA28" s="36"/>
      <c r="AB28" s="50">
        <v>7</v>
      </c>
      <c r="AC28" s="36"/>
      <c r="AD28" s="36"/>
      <c r="AE28" s="36"/>
      <c r="AF28" s="36"/>
      <c r="AG28" s="50"/>
      <c r="AH28" s="51">
        <f t="shared" si="3"/>
        <v>45</v>
      </c>
      <c r="AI28" s="18">
        <f t="shared" si="5"/>
        <v>15</v>
      </c>
      <c r="AJ28" s="18">
        <f t="shared" si="5"/>
        <v>30</v>
      </c>
      <c r="AK28" s="18">
        <f t="shared" si="5"/>
        <v>0</v>
      </c>
      <c r="AL28" s="18">
        <f t="shared" si="5"/>
        <v>0</v>
      </c>
      <c r="AM28" s="16">
        <f t="shared" si="5"/>
        <v>7</v>
      </c>
      <c r="AN28" s="61">
        <v>1.8</v>
      </c>
      <c r="AO28" s="61">
        <v>0.6</v>
      </c>
      <c r="AP28" s="62">
        <f t="shared" si="6"/>
        <v>2.4</v>
      </c>
    </row>
    <row r="29" spans="1:42" ht="20.100000000000001" customHeight="1" x14ac:dyDescent="0.2">
      <c r="A29" s="11">
        <v>4</v>
      </c>
      <c r="B29" s="31" t="s">
        <v>44</v>
      </c>
      <c r="C29" s="67" t="s">
        <v>128</v>
      </c>
      <c r="D29" s="32"/>
      <c r="E29" s="32"/>
      <c r="F29" s="32"/>
      <c r="G29" s="32"/>
      <c r="H29" s="53"/>
      <c r="I29" s="41"/>
      <c r="J29" s="32"/>
      <c r="K29" s="32"/>
      <c r="L29" s="32"/>
      <c r="M29" s="53"/>
      <c r="N29" s="34"/>
      <c r="O29" s="34"/>
      <c r="P29" s="34"/>
      <c r="Q29" s="34"/>
      <c r="R29" s="50"/>
      <c r="S29" s="34"/>
      <c r="T29" s="34"/>
      <c r="U29" s="34"/>
      <c r="V29" s="34"/>
      <c r="W29" s="50"/>
      <c r="X29" s="36"/>
      <c r="Y29" s="36"/>
      <c r="Z29" s="36"/>
      <c r="AA29" s="36"/>
      <c r="AB29" s="50"/>
      <c r="AC29" s="36">
        <v>15</v>
      </c>
      <c r="AD29" s="36">
        <v>30</v>
      </c>
      <c r="AE29" s="36"/>
      <c r="AF29" s="36"/>
      <c r="AG29" s="50">
        <v>6</v>
      </c>
      <c r="AH29" s="51">
        <f t="shared" si="3"/>
        <v>45</v>
      </c>
      <c r="AI29" s="18">
        <f t="shared" si="5"/>
        <v>15</v>
      </c>
      <c r="AJ29" s="18">
        <f t="shared" si="5"/>
        <v>30</v>
      </c>
      <c r="AK29" s="18">
        <f t="shared" si="5"/>
        <v>0</v>
      </c>
      <c r="AL29" s="18">
        <f t="shared" si="5"/>
        <v>0</v>
      </c>
      <c r="AM29" s="16">
        <f t="shared" si="5"/>
        <v>6</v>
      </c>
      <c r="AN29" s="61">
        <v>1.8</v>
      </c>
      <c r="AO29" s="61">
        <v>0.6</v>
      </c>
      <c r="AP29" s="62">
        <f t="shared" si="6"/>
        <v>2.4</v>
      </c>
    </row>
    <row r="30" spans="1:42" ht="20.100000000000001" customHeight="1" x14ac:dyDescent="0.2">
      <c r="A30" s="11">
        <v>5</v>
      </c>
      <c r="B30" s="31" t="s">
        <v>45</v>
      </c>
      <c r="C30" s="68" t="s">
        <v>126</v>
      </c>
      <c r="D30" s="32"/>
      <c r="E30" s="32"/>
      <c r="F30" s="32"/>
      <c r="G30" s="32"/>
      <c r="H30" s="53"/>
      <c r="I30" s="32"/>
      <c r="J30" s="32"/>
      <c r="K30" s="32"/>
      <c r="L30" s="32"/>
      <c r="M30" s="53"/>
      <c r="N30" s="39">
        <v>15</v>
      </c>
      <c r="O30" s="34"/>
      <c r="P30" s="34"/>
      <c r="Q30" s="34"/>
      <c r="R30" s="50">
        <v>1</v>
      </c>
      <c r="S30" s="34">
        <v>15</v>
      </c>
      <c r="T30" s="34"/>
      <c r="U30" s="34"/>
      <c r="V30" s="34"/>
      <c r="W30" s="50">
        <v>2</v>
      </c>
      <c r="X30" s="36"/>
      <c r="Y30" s="36"/>
      <c r="Z30" s="36"/>
      <c r="AA30" s="36"/>
      <c r="AB30" s="50"/>
      <c r="AC30" s="36"/>
      <c r="AD30" s="36"/>
      <c r="AE30" s="36"/>
      <c r="AF30" s="36"/>
      <c r="AG30" s="50"/>
      <c r="AH30" s="51">
        <f t="shared" si="3"/>
        <v>30</v>
      </c>
      <c r="AI30" s="18">
        <f t="shared" si="5"/>
        <v>30</v>
      </c>
      <c r="AJ30" s="18">
        <f t="shared" si="5"/>
        <v>0</v>
      </c>
      <c r="AK30" s="18">
        <f t="shared" si="5"/>
        <v>0</v>
      </c>
      <c r="AL30" s="18">
        <f t="shared" si="5"/>
        <v>0</v>
      </c>
      <c r="AM30" s="16">
        <f t="shared" si="5"/>
        <v>3</v>
      </c>
      <c r="AN30" s="61">
        <v>1.2</v>
      </c>
      <c r="AO30" s="61">
        <v>1.2</v>
      </c>
      <c r="AP30" s="62">
        <f t="shared" si="6"/>
        <v>2.4</v>
      </c>
    </row>
    <row r="31" spans="1:42" ht="20.100000000000001" customHeight="1" x14ac:dyDescent="0.2">
      <c r="A31" s="11">
        <v>6</v>
      </c>
      <c r="B31" s="31" t="s">
        <v>46</v>
      </c>
      <c r="C31" s="68" t="s">
        <v>129</v>
      </c>
      <c r="D31" s="32"/>
      <c r="E31" s="32"/>
      <c r="F31" s="32"/>
      <c r="G31" s="32"/>
      <c r="H31" s="53"/>
      <c r="I31" s="32"/>
      <c r="J31" s="32"/>
      <c r="K31" s="32"/>
      <c r="L31" s="32"/>
      <c r="M31" s="53"/>
      <c r="N31" s="39"/>
      <c r="O31" s="34">
        <v>30</v>
      </c>
      <c r="P31" s="34"/>
      <c r="Q31" s="34"/>
      <c r="R31" s="50">
        <v>1</v>
      </c>
      <c r="S31" s="34"/>
      <c r="T31" s="34"/>
      <c r="U31" s="34"/>
      <c r="V31" s="34"/>
      <c r="W31" s="50"/>
      <c r="X31" s="36"/>
      <c r="Y31" s="36"/>
      <c r="Z31" s="36"/>
      <c r="AA31" s="36"/>
      <c r="AB31" s="50"/>
      <c r="AC31" s="36"/>
      <c r="AD31" s="36"/>
      <c r="AE31" s="36"/>
      <c r="AF31" s="36"/>
      <c r="AG31" s="50"/>
      <c r="AH31" s="51">
        <f t="shared" si="3"/>
        <v>30</v>
      </c>
      <c r="AI31" s="18">
        <f t="shared" si="5"/>
        <v>0</v>
      </c>
      <c r="AJ31" s="18">
        <f t="shared" si="5"/>
        <v>30</v>
      </c>
      <c r="AK31" s="18">
        <f t="shared" si="5"/>
        <v>0</v>
      </c>
      <c r="AL31" s="18">
        <f t="shared" si="5"/>
        <v>0</v>
      </c>
      <c r="AM31" s="16">
        <f t="shared" si="5"/>
        <v>1</v>
      </c>
      <c r="AN31" s="61">
        <v>1.2</v>
      </c>
      <c r="AO31" s="61">
        <v>0.6</v>
      </c>
      <c r="AP31" s="62">
        <f t="shared" si="6"/>
        <v>1.7999999999999998</v>
      </c>
    </row>
    <row r="32" spans="1:42" ht="20.100000000000001" customHeight="1" x14ac:dyDescent="0.2">
      <c r="A32" s="11">
        <v>7</v>
      </c>
      <c r="B32" s="31" t="s">
        <v>47</v>
      </c>
      <c r="C32" s="68" t="s">
        <v>125</v>
      </c>
      <c r="D32" s="32">
        <v>15</v>
      </c>
      <c r="E32" s="32">
        <v>15</v>
      </c>
      <c r="F32" s="32"/>
      <c r="G32" s="32"/>
      <c r="H32" s="53">
        <v>2</v>
      </c>
      <c r="I32" s="32">
        <v>15</v>
      </c>
      <c r="J32" s="32">
        <v>15</v>
      </c>
      <c r="K32" s="32"/>
      <c r="L32" s="32"/>
      <c r="M32" s="53">
        <v>4</v>
      </c>
      <c r="N32" s="34"/>
      <c r="O32" s="34"/>
      <c r="P32" s="34"/>
      <c r="Q32" s="34"/>
      <c r="R32" s="50"/>
      <c r="S32" s="34"/>
      <c r="T32" s="34"/>
      <c r="U32" s="34"/>
      <c r="V32" s="34"/>
      <c r="W32" s="50"/>
      <c r="X32" s="36"/>
      <c r="Y32" s="36"/>
      <c r="Z32" s="36"/>
      <c r="AA32" s="36"/>
      <c r="AB32" s="50"/>
      <c r="AC32" s="36"/>
      <c r="AD32" s="36"/>
      <c r="AE32" s="36"/>
      <c r="AF32" s="36"/>
      <c r="AG32" s="50"/>
      <c r="AH32" s="51">
        <f t="shared" si="3"/>
        <v>60</v>
      </c>
      <c r="AI32" s="18">
        <f t="shared" si="5"/>
        <v>30</v>
      </c>
      <c r="AJ32" s="18">
        <f t="shared" si="5"/>
        <v>30</v>
      </c>
      <c r="AK32" s="18">
        <f t="shared" si="5"/>
        <v>0</v>
      </c>
      <c r="AL32" s="18">
        <f t="shared" si="5"/>
        <v>0</v>
      </c>
      <c r="AM32" s="16">
        <f t="shared" si="5"/>
        <v>6</v>
      </c>
      <c r="AN32" s="61">
        <v>2.4</v>
      </c>
      <c r="AO32" s="61">
        <v>1.2</v>
      </c>
      <c r="AP32" s="62">
        <f t="shared" si="6"/>
        <v>3.5999999999999996</v>
      </c>
    </row>
    <row r="33" spans="1:42" ht="20.100000000000001" customHeight="1" x14ac:dyDescent="0.2">
      <c r="A33" s="11">
        <v>8</v>
      </c>
      <c r="B33" s="31" t="s">
        <v>48</v>
      </c>
      <c r="C33" s="68" t="s">
        <v>125</v>
      </c>
      <c r="D33" s="32"/>
      <c r="E33" s="32"/>
      <c r="F33" s="32"/>
      <c r="G33" s="32"/>
      <c r="H33" s="53"/>
      <c r="I33" s="32">
        <v>15</v>
      </c>
      <c r="J33" s="32">
        <v>30</v>
      </c>
      <c r="K33" s="32"/>
      <c r="L33" s="32"/>
      <c r="M33" s="53">
        <v>4</v>
      </c>
      <c r="N33" s="34"/>
      <c r="O33" s="34"/>
      <c r="P33" s="34"/>
      <c r="Q33" s="34"/>
      <c r="R33" s="50"/>
      <c r="S33" s="34"/>
      <c r="T33" s="34"/>
      <c r="U33" s="34"/>
      <c r="V33" s="34"/>
      <c r="W33" s="50"/>
      <c r="X33" s="36"/>
      <c r="Y33" s="36"/>
      <c r="Z33" s="36"/>
      <c r="AA33" s="36"/>
      <c r="AB33" s="50"/>
      <c r="AC33" s="36"/>
      <c r="AD33" s="36"/>
      <c r="AE33" s="36"/>
      <c r="AF33" s="36"/>
      <c r="AG33" s="50"/>
      <c r="AH33" s="51">
        <f t="shared" si="3"/>
        <v>45</v>
      </c>
      <c r="AI33" s="18">
        <f t="shared" si="5"/>
        <v>15</v>
      </c>
      <c r="AJ33" s="18">
        <f t="shared" si="5"/>
        <v>30</v>
      </c>
      <c r="AK33" s="18">
        <f t="shared" si="5"/>
        <v>0</v>
      </c>
      <c r="AL33" s="18">
        <f t="shared" si="5"/>
        <v>0</v>
      </c>
      <c r="AM33" s="16">
        <f t="shared" si="5"/>
        <v>4</v>
      </c>
      <c r="AN33" s="61">
        <v>1.8</v>
      </c>
      <c r="AO33" s="61">
        <v>0.6</v>
      </c>
      <c r="AP33" s="62">
        <f t="shared" si="6"/>
        <v>2.4</v>
      </c>
    </row>
    <row r="34" spans="1:42" ht="20.100000000000001" customHeight="1" x14ac:dyDescent="0.2">
      <c r="A34" s="11">
        <v>9</v>
      </c>
      <c r="B34" s="31" t="s">
        <v>49</v>
      </c>
      <c r="C34" s="68" t="s">
        <v>129</v>
      </c>
      <c r="D34" s="32"/>
      <c r="E34" s="32"/>
      <c r="F34" s="32"/>
      <c r="G34" s="32"/>
      <c r="H34" s="53"/>
      <c r="I34" s="32"/>
      <c r="J34" s="32"/>
      <c r="K34" s="32"/>
      <c r="L34" s="32"/>
      <c r="M34" s="53"/>
      <c r="N34" s="34">
        <v>15</v>
      </c>
      <c r="O34" s="34">
        <v>30</v>
      </c>
      <c r="P34" s="34"/>
      <c r="Q34" s="34"/>
      <c r="R34" s="50">
        <v>2</v>
      </c>
      <c r="S34" s="34"/>
      <c r="T34" s="34"/>
      <c r="U34" s="34"/>
      <c r="V34" s="34"/>
      <c r="W34" s="50"/>
      <c r="X34" s="36"/>
      <c r="Y34" s="36"/>
      <c r="Z34" s="36"/>
      <c r="AA34" s="36"/>
      <c r="AB34" s="50"/>
      <c r="AC34" s="36"/>
      <c r="AD34" s="36"/>
      <c r="AE34" s="36"/>
      <c r="AF34" s="36"/>
      <c r="AG34" s="50"/>
      <c r="AH34" s="51">
        <f t="shared" si="3"/>
        <v>45</v>
      </c>
      <c r="AI34" s="18">
        <f t="shared" si="5"/>
        <v>15</v>
      </c>
      <c r="AJ34" s="18">
        <f t="shared" si="5"/>
        <v>30</v>
      </c>
      <c r="AK34" s="18">
        <f t="shared" si="5"/>
        <v>0</v>
      </c>
      <c r="AL34" s="18">
        <f t="shared" si="5"/>
        <v>0</v>
      </c>
      <c r="AM34" s="16">
        <f t="shared" si="5"/>
        <v>2</v>
      </c>
      <c r="AN34" s="61">
        <v>1.8</v>
      </c>
      <c r="AO34" s="61">
        <v>0.6</v>
      </c>
      <c r="AP34" s="62">
        <f t="shared" si="6"/>
        <v>2.4</v>
      </c>
    </row>
    <row r="35" spans="1:42" ht="20.100000000000001" customHeight="1" x14ac:dyDescent="0.2">
      <c r="A35" s="11">
        <v>10</v>
      </c>
      <c r="B35" s="31" t="s">
        <v>50</v>
      </c>
      <c r="C35" s="68" t="s">
        <v>125</v>
      </c>
      <c r="D35" s="32">
        <v>30</v>
      </c>
      <c r="E35" s="32">
        <v>30</v>
      </c>
      <c r="F35" s="32"/>
      <c r="G35" s="32"/>
      <c r="H35" s="53">
        <v>4</v>
      </c>
      <c r="I35" s="32">
        <v>30</v>
      </c>
      <c r="J35" s="32">
        <v>30</v>
      </c>
      <c r="K35" s="32"/>
      <c r="L35" s="32"/>
      <c r="M35" s="53">
        <v>5</v>
      </c>
      <c r="N35" s="34"/>
      <c r="O35" s="34"/>
      <c r="P35" s="34"/>
      <c r="Q35" s="34"/>
      <c r="R35" s="50"/>
      <c r="S35" s="34"/>
      <c r="T35" s="34"/>
      <c r="U35" s="34"/>
      <c r="V35" s="34"/>
      <c r="W35" s="50"/>
      <c r="X35" s="36"/>
      <c r="Y35" s="36"/>
      <c r="Z35" s="36"/>
      <c r="AA35" s="36"/>
      <c r="AB35" s="50"/>
      <c r="AC35" s="36"/>
      <c r="AD35" s="36"/>
      <c r="AE35" s="36"/>
      <c r="AF35" s="36"/>
      <c r="AG35" s="50"/>
      <c r="AH35" s="51">
        <f t="shared" si="3"/>
        <v>120</v>
      </c>
      <c r="AI35" s="18">
        <f t="shared" si="5"/>
        <v>60</v>
      </c>
      <c r="AJ35" s="18">
        <f t="shared" si="5"/>
        <v>60</v>
      </c>
      <c r="AK35" s="18">
        <f t="shared" si="5"/>
        <v>0</v>
      </c>
      <c r="AL35" s="18">
        <f t="shared" si="5"/>
        <v>0</v>
      </c>
      <c r="AM35" s="16">
        <f t="shared" si="5"/>
        <v>9</v>
      </c>
      <c r="AN35" s="61">
        <v>4.8</v>
      </c>
      <c r="AO35" s="61">
        <v>1.2</v>
      </c>
      <c r="AP35" s="62">
        <f t="shared" si="6"/>
        <v>6</v>
      </c>
    </row>
    <row r="36" spans="1:42" ht="20.100000000000001" customHeight="1" x14ac:dyDescent="0.2">
      <c r="A36" s="11">
        <v>11</v>
      </c>
      <c r="B36" s="31" t="s">
        <v>51</v>
      </c>
      <c r="C36" s="52" t="s">
        <v>31</v>
      </c>
      <c r="D36" s="32"/>
      <c r="E36" s="32"/>
      <c r="F36" s="32"/>
      <c r="G36" s="32"/>
      <c r="H36" s="53"/>
      <c r="I36" s="32"/>
      <c r="J36" s="32">
        <v>30</v>
      </c>
      <c r="K36" s="32"/>
      <c r="L36" s="32"/>
      <c r="M36" s="53">
        <v>3</v>
      </c>
      <c r="N36" s="34"/>
      <c r="O36" s="34"/>
      <c r="P36" s="34"/>
      <c r="Q36" s="34"/>
      <c r="R36" s="50"/>
      <c r="S36" s="34"/>
      <c r="T36" s="34"/>
      <c r="U36" s="34"/>
      <c r="V36" s="34"/>
      <c r="W36" s="50"/>
      <c r="X36" s="36"/>
      <c r="Y36" s="36"/>
      <c r="Z36" s="36"/>
      <c r="AA36" s="36"/>
      <c r="AB36" s="50"/>
      <c r="AC36" s="36"/>
      <c r="AD36" s="36"/>
      <c r="AE36" s="36"/>
      <c r="AF36" s="36"/>
      <c r="AG36" s="50"/>
      <c r="AH36" s="51">
        <f t="shared" si="3"/>
        <v>30</v>
      </c>
      <c r="AI36" s="18">
        <f t="shared" si="5"/>
        <v>0</v>
      </c>
      <c r="AJ36" s="18">
        <f t="shared" si="5"/>
        <v>30</v>
      </c>
      <c r="AK36" s="18">
        <f t="shared" si="5"/>
        <v>0</v>
      </c>
      <c r="AL36" s="18">
        <f t="shared" si="5"/>
        <v>0</v>
      </c>
      <c r="AM36" s="16">
        <f t="shared" si="5"/>
        <v>3</v>
      </c>
      <c r="AN36" s="61">
        <v>1.2</v>
      </c>
      <c r="AO36" s="61">
        <v>0.6</v>
      </c>
      <c r="AP36" s="62">
        <f t="shared" si="6"/>
        <v>1.7999999999999998</v>
      </c>
    </row>
    <row r="37" spans="1:42" ht="20.100000000000001" customHeight="1" x14ac:dyDescent="0.2">
      <c r="A37" s="11">
        <v>12</v>
      </c>
      <c r="B37" s="31" t="s">
        <v>52</v>
      </c>
      <c r="C37" s="52" t="s">
        <v>31</v>
      </c>
      <c r="D37" s="32"/>
      <c r="E37" s="32"/>
      <c r="F37" s="32"/>
      <c r="G37" s="32"/>
      <c r="H37" s="53"/>
      <c r="I37" s="32">
        <v>15</v>
      </c>
      <c r="J37" s="32">
        <v>30</v>
      </c>
      <c r="K37" s="32"/>
      <c r="L37" s="32"/>
      <c r="M37" s="53">
        <v>3</v>
      </c>
      <c r="N37" s="34"/>
      <c r="O37" s="34"/>
      <c r="P37" s="34"/>
      <c r="Q37" s="34"/>
      <c r="R37" s="50"/>
      <c r="S37" s="34"/>
      <c r="T37" s="34"/>
      <c r="U37" s="34"/>
      <c r="V37" s="34"/>
      <c r="W37" s="50"/>
      <c r="X37" s="36"/>
      <c r="Y37" s="36"/>
      <c r="Z37" s="36"/>
      <c r="AA37" s="36"/>
      <c r="AB37" s="50"/>
      <c r="AC37" s="36"/>
      <c r="AD37" s="36"/>
      <c r="AE37" s="36"/>
      <c r="AF37" s="36"/>
      <c r="AG37" s="50"/>
      <c r="AH37" s="51">
        <f t="shared" si="3"/>
        <v>45</v>
      </c>
      <c r="AI37" s="18">
        <f t="shared" si="5"/>
        <v>15</v>
      </c>
      <c r="AJ37" s="18">
        <f t="shared" si="5"/>
        <v>30</v>
      </c>
      <c r="AK37" s="18">
        <f t="shared" si="5"/>
        <v>0</v>
      </c>
      <c r="AL37" s="18">
        <f t="shared" si="5"/>
        <v>0</v>
      </c>
      <c r="AM37" s="16">
        <f t="shared" si="5"/>
        <v>3</v>
      </c>
      <c r="AN37" s="61">
        <v>1.8</v>
      </c>
      <c r="AO37" s="61">
        <v>0</v>
      </c>
      <c r="AP37" s="62">
        <f t="shared" si="6"/>
        <v>1.8</v>
      </c>
    </row>
    <row r="38" spans="1:42" ht="20.100000000000001" customHeight="1" x14ac:dyDescent="0.2">
      <c r="A38" s="11">
        <v>13</v>
      </c>
      <c r="B38" s="31" t="s">
        <v>53</v>
      </c>
      <c r="C38" s="52" t="s">
        <v>31</v>
      </c>
      <c r="D38" s="32"/>
      <c r="E38" s="32"/>
      <c r="F38" s="32"/>
      <c r="G38" s="32"/>
      <c r="H38" s="53"/>
      <c r="I38" s="32"/>
      <c r="J38" s="32"/>
      <c r="K38" s="32"/>
      <c r="L38" s="32"/>
      <c r="M38" s="53"/>
      <c r="N38" s="34"/>
      <c r="O38" s="34"/>
      <c r="P38" s="34"/>
      <c r="Q38" s="34"/>
      <c r="R38" s="50"/>
      <c r="S38" s="34">
        <v>15</v>
      </c>
      <c r="T38" s="34">
        <v>30</v>
      </c>
      <c r="U38" s="34"/>
      <c r="V38" s="34"/>
      <c r="W38" s="50">
        <v>3</v>
      </c>
      <c r="X38" s="36"/>
      <c r="Y38" s="36"/>
      <c r="Z38" s="36"/>
      <c r="AA38" s="36"/>
      <c r="AB38" s="50"/>
      <c r="AC38" s="36"/>
      <c r="AD38" s="36"/>
      <c r="AE38" s="36"/>
      <c r="AF38" s="36"/>
      <c r="AG38" s="50"/>
      <c r="AH38" s="51">
        <f t="shared" si="3"/>
        <v>45</v>
      </c>
      <c r="AI38" s="18">
        <f t="shared" si="5"/>
        <v>15</v>
      </c>
      <c r="AJ38" s="18">
        <f t="shared" si="5"/>
        <v>30</v>
      </c>
      <c r="AK38" s="18">
        <f t="shared" si="5"/>
        <v>0</v>
      </c>
      <c r="AL38" s="18">
        <f t="shared" si="5"/>
        <v>0</v>
      </c>
      <c r="AM38" s="16">
        <f t="shared" si="5"/>
        <v>3</v>
      </c>
      <c r="AN38" s="61">
        <v>1.8</v>
      </c>
      <c r="AO38" s="61">
        <v>0.6</v>
      </c>
      <c r="AP38" s="62">
        <f t="shared" si="6"/>
        <v>2.4</v>
      </c>
    </row>
    <row r="39" spans="1:42" ht="20.100000000000001" customHeight="1" x14ac:dyDescent="0.2">
      <c r="A39" s="11">
        <v>14</v>
      </c>
      <c r="B39" s="31" t="s">
        <v>54</v>
      </c>
      <c r="C39" s="52" t="s">
        <v>31</v>
      </c>
      <c r="D39" s="32"/>
      <c r="E39" s="32"/>
      <c r="F39" s="32"/>
      <c r="G39" s="32"/>
      <c r="H39" s="53"/>
      <c r="I39" s="32"/>
      <c r="J39" s="32"/>
      <c r="K39" s="32"/>
      <c r="L39" s="32"/>
      <c r="M39" s="53"/>
      <c r="N39" s="34"/>
      <c r="O39" s="34"/>
      <c r="P39" s="34"/>
      <c r="Q39" s="34"/>
      <c r="R39" s="50"/>
      <c r="S39" s="34"/>
      <c r="T39" s="34"/>
      <c r="U39" s="34"/>
      <c r="V39" s="34"/>
      <c r="W39" s="50"/>
      <c r="X39" s="36">
        <v>15</v>
      </c>
      <c r="Y39" s="36">
        <v>30</v>
      </c>
      <c r="Z39" s="36"/>
      <c r="AA39" s="36"/>
      <c r="AB39" s="50">
        <v>3</v>
      </c>
      <c r="AC39" s="36"/>
      <c r="AD39" s="36"/>
      <c r="AE39" s="36"/>
      <c r="AF39" s="36"/>
      <c r="AG39" s="50"/>
      <c r="AH39" s="51">
        <f t="shared" si="3"/>
        <v>45</v>
      </c>
      <c r="AI39" s="18">
        <f t="shared" si="5"/>
        <v>15</v>
      </c>
      <c r="AJ39" s="18">
        <f t="shared" si="5"/>
        <v>30</v>
      </c>
      <c r="AK39" s="18">
        <f t="shared" si="5"/>
        <v>0</v>
      </c>
      <c r="AL39" s="18">
        <f t="shared" si="5"/>
        <v>0</v>
      </c>
      <c r="AM39" s="16">
        <f t="shared" si="5"/>
        <v>3</v>
      </c>
      <c r="AN39" s="61">
        <v>1.8</v>
      </c>
      <c r="AO39" s="61">
        <v>0.6</v>
      </c>
      <c r="AP39" s="62">
        <f t="shared" si="6"/>
        <v>2.4</v>
      </c>
    </row>
    <row r="40" spans="1:42" ht="20.100000000000001" customHeight="1" x14ac:dyDescent="0.2">
      <c r="A40" s="11">
        <v>15</v>
      </c>
      <c r="B40" s="31" t="s">
        <v>55</v>
      </c>
      <c r="C40" s="52" t="s">
        <v>31</v>
      </c>
      <c r="D40" s="32"/>
      <c r="E40" s="32"/>
      <c r="F40" s="32"/>
      <c r="G40" s="32"/>
      <c r="H40" s="53"/>
      <c r="I40" s="32"/>
      <c r="J40" s="32"/>
      <c r="K40" s="32"/>
      <c r="L40" s="32"/>
      <c r="M40" s="53"/>
      <c r="N40" s="34"/>
      <c r="O40" s="34"/>
      <c r="P40" s="34"/>
      <c r="Q40" s="34"/>
      <c r="R40" s="50"/>
      <c r="S40" s="34"/>
      <c r="T40" s="34">
        <v>30</v>
      </c>
      <c r="U40" s="34"/>
      <c r="V40" s="34"/>
      <c r="W40" s="50">
        <v>2</v>
      </c>
      <c r="X40" s="36"/>
      <c r="Y40" s="36"/>
      <c r="Z40" s="36"/>
      <c r="AA40" s="36"/>
      <c r="AB40" s="50"/>
      <c r="AC40" s="36"/>
      <c r="AD40" s="36"/>
      <c r="AE40" s="36"/>
      <c r="AF40" s="36"/>
      <c r="AG40" s="50"/>
      <c r="AH40" s="51">
        <f t="shared" si="3"/>
        <v>30</v>
      </c>
      <c r="AI40" s="18">
        <f t="shared" si="5"/>
        <v>0</v>
      </c>
      <c r="AJ40" s="18">
        <f t="shared" si="5"/>
        <v>30</v>
      </c>
      <c r="AK40" s="18">
        <f t="shared" si="5"/>
        <v>0</v>
      </c>
      <c r="AL40" s="18">
        <f t="shared" si="5"/>
        <v>0</v>
      </c>
      <c r="AM40" s="16">
        <f t="shared" si="5"/>
        <v>2</v>
      </c>
      <c r="AN40" s="61">
        <v>1.2</v>
      </c>
      <c r="AO40" s="61">
        <v>0.6</v>
      </c>
      <c r="AP40" s="62">
        <f t="shared" si="6"/>
        <v>1.7999999999999998</v>
      </c>
    </row>
    <row r="41" spans="1:42" ht="20.100000000000001" customHeight="1" x14ac:dyDescent="0.2">
      <c r="A41" s="11">
        <v>16</v>
      </c>
      <c r="B41" s="31" t="s">
        <v>56</v>
      </c>
      <c r="C41" s="52" t="s">
        <v>31</v>
      </c>
      <c r="D41" s="32"/>
      <c r="E41" s="32"/>
      <c r="F41" s="32"/>
      <c r="G41" s="32"/>
      <c r="H41" s="53"/>
      <c r="I41" s="32"/>
      <c r="J41" s="32"/>
      <c r="K41" s="32"/>
      <c r="L41" s="32"/>
      <c r="M41" s="53"/>
      <c r="N41" s="34"/>
      <c r="O41" s="34"/>
      <c r="P41" s="34"/>
      <c r="Q41" s="34"/>
      <c r="R41" s="50"/>
      <c r="S41" s="34"/>
      <c r="T41" s="34">
        <v>30</v>
      </c>
      <c r="U41" s="34"/>
      <c r="V41" s="34"/>
      <c r="W41" s="50">
        <v>1</v>
      </c>
      <c r="X41" s="36"/>
      <c r="Y41" s="36">
        <v>30</v>
      </c>
      <c r="Z41" s="36"/>
      <c r="AA41" s="36"/>
      <c r="AB41" s="50">
        <v>1</v>
      </c>
      <c r="AC41" s="36"/>
      <c r="AD41" s="36">
        <v>30</v>
      </c>
      <c r="AE41" s="36"/>
      <c r="AF41" s="36"/>
      <c r="AG41" s="50">
        <v>2</v>
      </c>
      <c r="AH41" s="51">
        <f t="shared" si="3"/>
        <v>90</v>
      </c>
      <c r="AI41" s="18">
        <v>0</v>
      </c>
      <c r="AJ41" s="18">
        <v>90</v>
      </c>
      <c r="AK41" s="18">
        <v>0</v>
      </c>
      <c r="AL41" s="18"/>
      <c r="AM41" s="16">
        <f t="shared" si="5"/>
        <v>4</v>
      </c>
      <c r="AN41" s="61">
        <v>3.6</v>
      </c>
      <c r="AO41" s="61">
        <v>1.8</v>
      </c>
      <c r="AP41" s="62">
        <f t="shared" si="6"/>
        <v>5.4</v>
      </c>
    </row>
    <row r="42" spans="1:42" ht="20.100000000000001" customHeight="1" x14ac:dyDescent="0.2">
      <c r="A42" s="11">
        <v>17</v>
      </c>
      <c r="B42" s="31" t="s">
        <v>57</v>
      </c>
      <c r="C42" s="52" t="s">
        <v>31</v>
      </c>
      <c r="D42" s="32"/>
      <c r="E42" s="32"/>
      <c r="F42" s="32"/>
      <c r="G42" s="32"/>
      <c r="H42" s="53"/>
      <c r="I42" s="32"/>
      <c r="J42" s="32"/>
      <c r="K42" s="32"/>
      <c r="L42" s="32"/>
      <c r="M42" s="53"/>
      <c r="N42" s="34"/>
      <c r="O42" s="34"/>
      <c r="P42" s="34"/>
      <c r="Q42" s="34"/>
      <c r="R42" s="50"/>
      <c r="S42" s="34"/>
      <c r="T42" s="34"/>
      <c r="U42" s="34"/>
      <c r="V42" s="34"/>
      <c r="W42" s="50"/>
      <c r="X42" s="36"/>
      <c r="Y42" s="36"/>
      <c r="Z42" s="36"/>
      <c r="AA42" s="36"/>
      <c r="AB42" s="50"/>
      <c r="AC42" s="36"/>
      <c r="AD42" s="36"/>
      <c r="AE42" s="36"/>
      <c r="AF42" s="36"/>
      <c r="AG42" s="50">
        <v>8</v>
      </c>
      <c r="AH42" s="51">
        <f t="shared" si="3"/>
        <v>0</v>
      </c>
      <c r="AI42" s="18">
        <f t="shared" si="5"/>
        <v>0</v>
      </c>
      <c r="AJ42" s="18">
        <f t="shared" si="5"/>
        <v>0</v>
      </c>
      <c r="AK42" s="18">
        <f t="shared" si="5"/>
        <v>0</v>
      </c>
      <c r="AL42" s="18">
        <f t="shared" si="5"/>
        <v>0</v>
      </c>
      <c r="AM42" s="16">
        <f t="shared" si="5"/>
        <v>8</v>
      </c>
      <c r="AN42" s="61">
        <v>0</v>
      </c>
      <c r="AO42" s="61">
        <v>1.8</v>
      </c>
      <c r="AP42" s="62">
        <f t="shared" si="6"/>
        <v>1.8</v>
      </c>
    </row>
    <row r="43" spans="1:42" ht="20.100000000000001" customHeight="1" x14ac:dyDescent="0.2">
      <c r="A43" s="93" t="s">
        <v>58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22">
        <f t="shared" ref="AH43:AO43" si="7">SUM(AH44:AH48)</f>
        <v>199</v>
      </c>
      <c r="AI43" s="22">
        <f t="shared" si="7"/>
        <v>0</v>
      </c>
      <c r="AJ43" s="22">
        <f t="shared" si="7"/>
        <v>169</v>
      </c>
      <c r="AK43" s="22">
        <f t="shared" si="7"/>
        <v>30</v>
      </c>
      <c r="AL43" s="22">
        <f t="shared" si="7"/>
        <v>0</v>
      </c>
      <c r="AM43" s="15">
        <f t="shared" si="7"/>
        <v>9</v>
      </c>
      <c r="AN43" s="59">
        <f t="shared" si="7"/>
        <v>4.1999999999999993</v>
      </c>
      <c r="AO43" s="59">
        <f t="shared" si="7"/>
        <v>1.7999999999999998</v>
      </c>
      <c r="AP43" s="60">
        <f>AO43+AN43</f>
        <v>5.9999999999999991</v>
      </c>
    </row>
    <row r="44" spans="1:42" ht="20.100000000000001" customHeight="1" x14ac:dyDescent="0.2">
      <c r="A44" s="11">
        <v>1</v>
      </c>
      <c r="B44" s="31" t="s">
        <v>59</v>
      </c>
      <c r="C44" s="68" t="s">
        <v>129</v>
      </c>
      <c r="D44" s="38"/>
      <c r="E44" s="32">
        <v>30</v>
      </c>
      <c r="F44" s="32"/>
      <c r="G44" s="32"/>
      <c r="H44" s="53">
        <v>2</v>
      </c>
      <c r="I44" s="32"/>
      <c r="J44" s="32">
        <v>30</v>
      </c>
      <c r="K44" s="32"/>
      <c r="L44" s="32"/>
      <c r="M44" s="53">
        <v>2</v>
      </c>
      <c r="N44" s="34"/>
      <c r="O44" s="39">
        <v>30</v>
      </c>
      <c r="P44" s="34"/>
      <c r="Q44" s="34"/>
      <c r="R44" s="50">
        <v>2</v>
      </c>
      <c r="S44" s="34"/>
      <c r="T44" s="34"/>
      <c r="U44" s="34"/>
      <c r="V44" s="34"/>
      <c r="W44" s="50"/>
      <c r="X44" s="36"/>
      <c r="Y44" s="36"/>
      <c r="Z44" s="36"/>
      <c r="AA44" s="36"/>
      <c r="AB44" s="50"/>
      <c r="AC44" s="36"/>
      <c r="AD44" s="36"/>
      <c r="AE44" s="36"/>
      <c r="AF44" s="36"/>
      <c r="AG44" s="50"/>
      <c r="AH44" s="51">
        <f t="shared" si="3"/>
        <v>90</v>
      </c>
      <c r="AI44" s="18">
        <f t="shared" ref="AI44:AM48" si="8">D44+I44+N44+S44+X44+AC44</f>
        <v>0</v>
      </c>
      <c r="AJ44" s="18">
        <f t="shared" si="8"/>
        <v>90</v>
      </c>
      <c r="AK44" s="18">
        <f t="shared" si="8"/>
        <v>0</v>
      </c>
      <c r="AL44" s="18">
        <f t="shared" si="8"/>
        <v>0</v>
      </c>
      <c r="AM44" s="16">
        <f t="shared" si="8"/>
        <v>6</v>
      </c>
      <c r="AN44" s="61">
        <v>2.4</v>
      </c>
      <c r="AO44" s="61">
        <v>1.2</v>
      </c>
      <c r="AP44" s="62">
        <f>AO44+AN44</f>
        <v>3.5999999999999996</v>
      </c>
    </row>
    <row r="45" spans="1:42" ht="20.100000000000001" customHeight="1" x14ac:dyDescent="0.2">
      <c r="A45" s="11">
        <v>2</v>
      </c>
      <c r="B45" s="31" t="s">
        <v>60</v>
      </c>
      <c r="C45" s="52" t="s">
        <v>31</v>
      </c>
      <c r="D45" s="32"/>
      <c r="E45" s="32"/>
      <c r="F45" s="32">
        <v>30</v>
      </c>
      <c r="G45" s="32"/>
      <c r="H45" s="53">
        <v>2</v>
      </c>
      <c r="I45" s="32"/>
      <c r="J45" s="32"/>
      <c r="K45" s="32"/>
      <c r="L45" s="32"/>
      <c r="M45" s="53"/>
      <c r="N45" s="34"/>
      <c r="O45" s="34"/>
      <c r="P45" s="34"/>
      <c r="Q45" s="34"/>
      <c r="R45" s="50"/>
      <c r="S45" s="34"/>
      <c r="T45" s="34"/>
      <c r="U45" s="34"/>
      <c r="V45" s="34"/>
      <c r="W45" s="50"/>
      <c r="X45" s="36"/>
      <c r="Y45" s="36"/>
      <c r="Z45" s="36"/>
      <c r="AA45" s="36"/>
      <c r="AB45" s="50"/>
      <c r="AC45" s="36"/>
      <c r="AD45" s="36"/>
      <c r="AE45" s="36"/>
      <c r="AF45" s="36"/>
      <c r="AG45" s="50"/>
      <c r="AH45" s="51">
        <f t="shared" si="3"/>
        <v>30</v>
      </c>
      <c r="AI45" s="18">
        <f t="shared" si="8"/>
        <v>0</v>
      </c>
      <c r="AJ45" s="18">
        <f t="shared" si="8"/>
        <v>0</v>
      </c>
      <c r="AK45" s="18">
        <f t="shared" si="8"/>
        <v>30</v>
      </c>
      <c r="AL45" s="18">
        <f t="shared" si="8"/>
        <v>0</v>
      </c>
      <c r="AM45" s="16">
        <f t="shared" si="8"/>
        <v>2</v>
      </c>
      <c r="AN45" s="61">
        <v>1.2</v>
      </c>
      <c r="AO45" s="61">
        <v>0.6</v>
      </c>
      <c r="AP45" s="62">
        <f>AO45+AN45</f>
        <v>1.7999999999999998</v>
      </c>
    </row>
    <row r="46" spans="1:42" ht="20.100000000000001" customHeight="1" x14ac:dyDescent="0.2">
      <c r="A46" s="11">
        <v>3</v>
      </c>
      <c r="B46" s="31" t="s">
        <v>61</v>
      </c>
      <c r="C46" s="52" t="s">
        <v>38</v>
      </c>
      <c r="D46" s="32"/>
      <c r="E46" s="32">
        <v>30</v>
      </c>
      <c r="F46" s="32"/>
      <c r="G46" s="32"/>
      <c r="H46" s="53">
        <v>0</v>
      </c>
      <c r="I46" s="32"/>
      <c r="J46" s="32">
        <v>30</v>
      </c>
      <c r="K46" s="32"/>
      <c r="L46" s="32"/>
      <c r="M46" s="53">
        <v>0</v>
      </c>
      <c r="N46" s="34"/>
      <c r="O46" s="34"/>
      <c r="P46" s="34"/>
      <c r="Q46" s="34"/>
      <c r="R46" s="50"/>
      <c r="S46" s="34"/>
      <c r="T46" s="34"/>
      <c r="U46" s="34"/>
      <c r="V46" s="34"/>
      <c r="W46" s="50"/>
      <c r="X46" s="36"/>
      <c r="Y46" s="36"/>
      <c r="Z46" s="36"/>
      <c r="AA46" s="36"/>
      <c r="AB46" s="50"/>
      <c r="AC46" s="36"/>
      <c r="AD46" s="36"/>
      <c r="AE46" s="36"/>
      <c r="AF46" s="36"/>
      <c r="AG46" s="50"/>
      <c r="AH46" s="51">
        <f t="shared" si="3"/>
        <v>60</v>
      </c>
      <c r="AI46" s="18">
        <f t="shared" si="8"/>
        <v>0</v>
      </c>
      <c r="AJ46" s="18">
        <f t="shared" si="8"/>
        <v>60</v>
      </c>
      <c r="AK46" s="18">
        <f t="shared" si="8"/>
        <v>0</v>
      </c>
      <c r="AL46" s="18">
        <f t="shared" si="8"/>
        <v>0</v>
      </c>
      <c r="AM46" s="16">
        <f t="shared" si="8"/>
        <v>0</v>
      </c>
      <c r="AN46" s="61">
        <v>0</v>
      </c>
      <c r="AO46" s="61">
        <v>0</v>
      </c>
      <c r="AP46" s="62">
        <v>0</v>
      </c>
    </row>
    <row r="47" spans="1:42" ht="20.100000000000001" customHeight="1" x14ac:dyDescent="0.2">
      <c r="A47" s="11">
        <v>4</v>
      </c>
      <c r="B47" s="31" t="s">
        <v>62</v>
      </c>
      <c r="C47" s="52" t="s">
        <v>38</v>
      </c>
      <c r="D47" s="32"/>
      <c r="E47" s="32">
        <v>4</v>
      </c>
      <c r="F47" s="32"/>
      <c r="G47" s="32"/>
      <c r="H47" s="53">
        <v>0</v>
      </c>
      <c r="I47" s="32"/>
      <c r="J47" s="32"/>
      <c r="K47" s="32"/>
      <c r="L47" s="32"/>
      <c r="M47" s="53"/>
      <c r="N47" s="34"/>
      <c r="O47" s="34"/>
      <c r="P47" s="34"/>
      <c r="Q47" s="34"/>
      <c r="R47" s="50"/>
      <c r="S47" s="34"/>
      <c r="T47" s="34"/>
      <c r="U47" s="34"/>
      <c r="V47" s="34"/>
      <c r="W47" s="50"/>
      <c r="X47" s="36"/>
      <c r="Y47" s="36"/>
      <c r="Z47" s="36"/>
      <c r="AA47" s="36"/>
      <c r="AB47" s="50"/>
      <c r="AC47" s="36"/>
      <c r="AD47" s="36"/>
      <c r="AE47" s="36"/>
      <c r="AF47" s="36"/>
      <c r="AG47" s="50"/>
      <c r="AH47" s="51">
        <f t="shared" si="3"/>
        <v>4</v>
      </c>
      <c r="AI47" s="18">
        <f t="shared" si="8"/>
        <v>0</v>
      </c>
      <c r="AJ47" s="18">
        <f t="shared" si="8"/>
        <v>4</v>
      </c>
      <c r="AK47" s="18">
        <f t="shared" si="8"/>
        <v>0</v>
      </c>
      <c r="AL47" s="18">
        <f t="shared" si="8"/>
        <v>0</v>
      </c>
      <c r="AM47" s="16">
        <v>0</v>
      </c>
      <c r="AN47" s="61">
        <v>0</v>
      </c>
      <c r="AO47" s="61">
        <v>0</v>
      </c>
      <c r="AP47" s="62">
        <v>0</v>
      </c>
    </row>
    <row r="48" spans="1:42" ht="20.100000000000001" customHeight="1" x14ac:dyDescent="0.2">
      <c r="A48" s="11">
        <v>5</v>
      </c>
      <c r="B48" s="31" t="s">
        <v>63</v>
      </c>
      <c r="C48" s="52" t="s">
        <v>31</v>
      </c>
      <c r="D48" s="40"/>
      <c r="E48" s="32"/>
      <c r="F48" s="32"/>
      <c r="G48" s="32"/>
      <c r="H48" s="53"/>
      <c r="I48" s="32"/>
      <c r="J48" s="32"/>
      <c r="K48" s="32"/>
      <c r="L48" s="32"/>
      <c r="M48" s="53"/>
      <c r="N48" s="34"/>
      <c r="O48" s="34">
        <v>15</v>
      </c>
      <c r="P48" s="34"/>
      <c r="Q48" s="34"/>
      <c r="R48" s="50">
        <v>1</v>
      </c>
      <c r="S48" s="34"/>
      <c r="T48" s="34"/>
      <c r="U48" s="34"/>
      <c r="V48" s="34"/>
      <c r="W48" s="50"/>
      <c r="X48" s="36"/>
      <c r="Y48" s="36"/>
      <c r="Z48" s="36"/>
      <c r="AA48" s="36"/>
      <c r="AB48" s="50"/>
      <c r="AC48" s="36"/>
      <c r="AD48" s="36"/>
      <c r="AE48" s="36"/>
      <c r="AF48" s="36"/>
      <c r="AG48" s="50"/>
      <c r="AH48" s="51">
        <f t="shared" si="3"/>
        <v>15</v>
      </c>
      <c r="AI48" s="18">
        <f t="shared" si="8"/>
        <v>0</v>
      </c>
      <c r="AJ48" s="18">
        <f t="shared" si="8"/>
        <v>15</v>
      </c>
      <c r="AK48" s="18">
        <f t="shared" si="8"/>
        <v>0</v>
      </c>
      <c r="AL48" s="18">
        <f t="shared" si="8"/>
        <v>0</v>
      </c>
      <c r="AM48" s="16">
        <f>H48+M48+R48+W48+AB48+AG48</f>
        <v>1</v>
      </c>
      <c r="AN48" s="61">
        <v>0.6</v>
      </c>
      <c r="AO48" s="61">
        <v>0</v>
      </c>
      <c r="AP48" s="62">
        <f>AO48+AN48</f>
        <v>0.6</v>
      </c>
    </row>
    <row r="49" spans="1:43" ht="20.100000000000001" customHeight="1" x14ac:dyDescent="0.2">
      <c r="A49" s="93" t="s">
        <v>64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22">
        <f t="shared" ref="AH49:AM49" si="9">SUM(AH50:AH56)</f>
        <v>255</v>
      </c>
      <c r="AI49" s="22">
        <f t="shared" si="9"/>
        <v>105</v>
      </c>
      <c r="AJ49" s="22">
        <f t="shared" si="9"/>
        <v>120</v>
      </c>
      <c r="AK49" s="22">
        <f t="shared" si="9"/>
        <v>0</v>
      </c>
      <c r="AL49" s="22">
        <f t="shared" si="9"/>
        <v>30</v>
      </c>
      <c r="AM49" s="15">
        <f t="shared" si="9"/>
        <v>11</v>
      </c>
      <c r="AN49" s="59">
        <f t="shared" ref="AN49:AO49" si="10">SUM(AN50:AN56)</f>
        <v>7.7999999999999989</v>
      </c>
      <c r="AO49" s="59">
        <f t="shared" si="10"/>
        <v>3</v>
      </c>
      <c r="AP49" s="60">
        <f>AN49+AO49</f>
        <v>10.799999999999999</v>
      </c>
    </row>
    <row r="50" spans="1:43" ht="20.100000000000001" customHeight="1" x14ac:dyDescent="0.2">
      <c r="A50" s="11">
        <v>1</v>
      </c>
      <c r="B50" s="58" t="s">
        <v>65</v>
      </c>
      <c r="C50" s="74" t="s">
        <v>31</v>
      </c>
      <c r="D50" s="32"/>
      <c r="E50" s="32"/>
      <c r="F50" s="32"/>
      <c r="G50" s="32"/>
      <c r="H50" s="50"/>
      <c r="I50" s="32"/>
      <c r="J50" s="32"/>
      <c r="K50" s="32"/>
      <c r="L50" s="32"/>
      <c r="M50" s="50"/>
      <c r="N50" s="34">
        <v>30</v>
      </c>
      <c r="O50" s="34">
        <v>15</v>
      </c>
      <c r="P50" s="34"/>
      <c r="Q50" s="34"/>
      <c r="R50" s="50">
        <v>2</v>
      </c>
      <c r="S50" s="34"/>
      <c r="T50" s="34"/>
      <c r="U50" s="34"/>
      <c r="V50" s="34"/>
      <c r="W50" s="50"/>
      <c r="X50" s="36"/>
      <c r="Y50" s="36"/>
      <c r="Z50" s="36"/>
      <c r="AA50" s="36"/>
      <c r="AB50" s="50"/>
      <c r="AC50" s="36"/>
      <c r="AD50" s="36"/>
      <c r="AE50" s="36"/>
      <c r="AF50" s="36"/>
      <c r="AG50" s="50"/>
      <c r="AH50" s="51">
        <f t="shared" si="3"/>
        <v>45</v>
      </c>
      <c r="AI50" s="18">
        <f t="shared" ref="AI50:AM56" si="11">D50+I50+N50+S50+X50+AC50</f>
        <v>30</v>
      </c>
      <c r="AJ50" s="18">
        <f t="shared" si="11"/>
        <v>15</v>
      </c>
      <c r="AK50" s="18">
        <f t="shared" si="11"/>
        <v>0</v>
      </c>
      <c r="AL50" s="18">
        <f t="shared" si="11"/>
        <v>0</v>
      </c>
      <c r="AM50" s="16">
        <f t="shared" si="11"/>
        <v>2</v>
      </c>
      <c r="AN50" s="61">
        <v>1.2</v>
      </c>
      <c r="AO50" s="61">
        <v>0.6</v>
      </c>
      <c r="AP50" s="62">
        <f t="shared" ref="AP50:AP55" si="12">AO50+AN50</f>
        <v>1.7999999999999998</v>
      </c>
    </row>
    <row r="51" spans="1:43" ht="20.100000000000001" customHeight="1" x14ac:dyDescent="0.2">
      <c r="A51" s="11">
        <v>2</v>
      </c>
      <c r="B51" s="58" t="s">
        <v>66</v>
      </c>
      <c r="C51" s="52" t="s">
        <v>31</v>
      </c>
      <c r="D51" s="32"/>
      <c r="E51" s="32"/>
      <c r="F51" s="32"/>
      <c r="G51" s="32"/>
      <c r="H51" s="50"/>
      <c r="I51" s="32"/>
      <c r="J51" s="32"/>
      <c r="K51" s="32"/>
      <c r="L51" s="32"/>
      <c r="M51" s="50"/>
      <c r="N51" s="34"/>
      <c r="O51" s="34"/>
      <c r="P51" s="34"/>
      <c r="Q51" s="34"/>
      <c r="R51" s="50"/>
      <c r="S51" s="34"/>
      <c r="T51" s="34"/>
      <c r="U51" s="34"/>
      <c r="V51" s="34"/>
      <c r="W51" s="50"/>
      <c r="X51" s="36">
        <v>15</v>
      </c>
      <c r="Y51" s="36">
        <v>15</v>
      </c>
      <c r="Z51" s="36"/>
      <c r="AA51" s="36"/>
      <c r="AB51" s="50">
        <v>1</v>
      </c>
      <c r="AC51" s="36">
        <v>15</v>
      </c>
      <c r="AD51" s="36">
        <v>15</v>
      </c>
      <c r="AE51" s="36"/>
      <c r="AF51" s="36"/>
      <c r="AG51" s="50">
        <v>1</v>
      </c>
      <c r="AH51" s="51">
        <f t="shared" si="3"/>
        <v>60</v>
      </c>
      <c r="AI51" s="18">
        <f t="shared" si="11"/>
        <v>30</v>
      </c>
      <c r="AJ51" s="18">
        <f t="shared" si="11"/>
        <v>30</v>
      </c>
      <c r="AK51" s="18">
        <f t="shared" si="11"/>
        <v>0</v>
      </c>
      <c r="AL51" s="18">
        <f t="shared" si="11"/>
        <v>0</v>
      </c>
      <c r="AM51" s="16">
        <f t="shared" si="11"/>
        <v>2</v>
      </c>
      <c r="AN51" s="61">
        <v>2.4</v>
      </c>
      <c r="AO51" s="61">
        <v>1.2</v>
      </c>
      <c r="AP51" s="62">
        <f t="shared" si="12"/>
        <v>3.5999999999999996</v>
      </c>
    </row>
    <row r="52" spans="1:43" ht="20.100000000000001" customHeight="1" x14ac:dyDescent="0.2">
      <c r="A52" s="11">
        <v>3</v>
      </c>
      <c r="B52" s="58" t="s">
        <v>67</v>
      </c>
      <c r="C52" s="74" t="s">
        <v>31</v>
      </c>
      <c r="D52" s="32"/>
      <c r="E52" s="32"/>
      <c r="F52" s="32"/>
      <c r="G52" s="32"/>
      <c r="H52" s="50"/>
      <c r="I52" s="32"/>
      <c r="J52" s="32"/>
      <c r="K52" s="32"/>
      <c r="L52" s="32"/>
      <c r="M52" s="50"/>
      <c r="N52" s="34">
        <v>30</v>
      </c>
      <c r="O52" s="34">
        <v>15</v>
      </c>
      <c r="P52" s="34"/>
      <c r="Q52" s="34"/>
      <c r="R52" s="50">
        <v>2</v>
      </c>
      <c r="S52" s="34"/>
      <c r="T52" s="34"/>
      <c r="U52" s="34"/>
      <c r="V52" s="34"/>
      <c r="W52" s="50"/>
      <c r="X52" s="36"/>
      <c r="Y52" s="36"/>
      <c r="Z52" s="36"/>
      <c r="AA52" s="36"/>
      <c r="AB52" s="50"/>
      <c r="AC52" s="36"/>
      <c r="AD52" s="36"/>
      <c r="AE52" s="36"/>
      <c r="AF52" s="36"/>
      <c r="AG52" s="50"/>
      <c r="AH52" s="51">
        <f t="shared" si="3"/>
        <v>45</v>
      </c>
      <c r="AI52" s="18">
        <f t="shared" si="11"/>
        <v>30</v>
      </c>
      <c r="AJ52" s="18">
        <f t="shared" si="11"/>
        <v>15</v>
      </c>
      <c r="AK52" s="18">
        <f t="shared" si="11"/>
        <v>0</v>
      </c>
      <c r="AL52" s="18">
        <f t="shared" si="11"/>
        <v>0</v>
      </c>
      <c r="AM52" s="16">
        <f t="shared" si="11"/>
        <v>2</v>
      </c>
      <c r="AN52" s="61">
        <v>1.2</v>
      </c>
      <c r="AO52" s="61">
        <v>0.6</v>
      </c>
      <c r="AP52" s="62">
        <f t="shared" si="12"/>
        <v>1.7999999999999998</v>
      </c>
    </row>
    <row r="53" spans="1:43" ht="20.100000000000001" customHeight="1" x14ac:dyDescent="0.2">
      <c r="A53" s="11">
        <v>4</v>
      </c>
      <c r="B53" s="58" t="s">
        <v>68</v>
      </c>
      <c r="C53" s="52" t="s">
        <v>31</v>
      </c>
      <c r="D53" s="32"/>
      <c r="E53" s="32"/>
      <c r="F53" s="32"/>
      <c r="G53" s="32"/>
      <c r="H53" s="50"/>
      <c r="I53" s="32"/>
      <c r="J53" s="32"/>
      <c r="K53" s="32"/>
      <c r="L53" s="32"/>
      <c r="M53" s="50"/>
      <c r="N53" s="34"/>
      <c r="O53" s="34"/>
      <c r="P53" s="34"/>
      <c r="Q53" s="34"/>
      <c r="R53" s="50"/>
      <c r="S53" s="34"/>
      <c r="T53" s="34"/>
      <c r="U53" s="34"/>
      <c r="V53" s="34"/>
      <c r="W53" s="50"/>
      <c r="X53" s="36"/>
      <c r="Y53" s="36"/>
      <c r="Z53" s="36"/>
      <c r="AA53" s="36"/>
      <c r="AB53" s="50"/>
      <c r="AC53" s="36">
        <v>15</v>
      </c>
      <c r="AD53" s="36">
        <v>30</v>
      </c>
      <c r="AE53" s="36"/>
      <c r="AF53" s="36"/>
      <c r="AG53" s="50">
        <v>2</v>
      </c>
      <c r="AH53" s="51">
        <f t="shared" si="3"/>
        <v>45</v>
      </c>
      <c r="AI53" s="18">
        <f t="shared" si="11"/>
        <v>15</v>
      </c>
      <c r="AJ53" s="18">
        <f t="shared" si="11"/>
        <v>30</v>
      </c>
      <c r="AK53" s="18">
        <f t="shared" si="11"/>
        <v>0</v>
      </c>
      <c r="AL53" s="18">
        <f t="shared" si="11"/>
        <v>0</v>
      </c>
      <c r="AM53" s="16">
        <f t="shared" si="11"/>
        <v>2</v>
      </c>
      <c r="AN53" s="61">
        <v>1.8</v>
      </c>
      <c r="AO53" s="61">
        <v>0.6</v>
      </c>
      <c r="AP53" s="62">
        <f t="shared" si="12"/>
        <v>2.4</v>
      </c>
    </row>
    <row r="54" spans="1:43" ht="20.100000000000001" customHeight="1" x14ac:dyDescent="0.2">
      <c r="A54" s="11">
        <v>5</v>
      </c>
      <c r="B54" s="58" t="s">
        <v>69</v>
      </c>
      <c r="C54" s="52" t="s">
        <v>31</v>
      </c>
      <c r="D54" s="32"/>
      <c r="E54" s="32"/>
      <c r="F54" s="32"/>
      <c r="G54" s="32"/>
      <c r="H54" s="50"/>
      <c r="I54" s="32"/>
      <c r="J54" s="32"/>
      <c r="K54" s="32"/>
      <c r="L54" s="32"/>
      <c r="M54" s="50"/>
      <c r="N54" s="34"/>
      <c r="O54" s="34"/>
      <c r="P54" s="34"/>
      <c r="Q54" s="34"/>
      <c r="R54" s="50"/>
      <c r="S54" s="34"/>
      <c r="T54" s="34">
        <v>15</v>
      </c>
      <c r="U54" s="34"/>
      <c r="V54" s="34"/>
      <c r="W54" s="50">
        <v>1</v>
      </c>
      <c r="X54" s="36"/>
      <c r="Y54" s="36"/>
      <c r="Z54" s="36"/>
      <c r="AA54" s="36"/>
      <c r="AB54" s="50"/>
      <c r="AC54" s="36"/>
      <c r="AD54" s="36"/>
      <c r="AE54" s="36"/>
      <c r="AF54" s="36"/>
      <c r="AG54" s="50"/>
      <c r="AH54" s="51">
        <f t="shared" si="3"/>
        <v>15</v>
      </c>
      <c r="AI54" s="18">
        <f t="shared" si="11"/>
        <v>0</v>
      </c>
      <c r="AJ54" s="18">
        <f t="shared" si="11"/>
        <v>15</v>
      </c>
      <c r="AK54" s="18">
        <f t="shared" si="11"/>
        <v>0</v>
      </c>
      <c r="AL54" s="18">
        <f t="shared" si="11"/>
        <v>0</v>
      </c>
      <c r="AM54" s="16">
        <f t="shared" si="11"/>
        <v>1</v>
      </c>
      <c r="AN54" s="61">
        <v>0.6</v>
      </c>
      <c r="AO54" s="61">
        <v>0</v>
      </c>
      <c r="AP54" s="62">
        <f t="shared" si="12"/>
        <v>0.6</v>
      </c>
    </row>
    <row r="55" spans="1:43" ht="20.100000000000001" customHeight="1" x14ac:dyDescent="0.2">
      <c r="A55" s="11">
        <v>6</v>
      </c>
      <c r="B55" s="58" t="s">
        <v>70</v>
      </c>
      <c r="C55" s="52" t="s">
        <v>31</v>
      </c>
      <c r="D55" s="32"/>
      <c r="E55" s="32"/>
      <c r="F55" s="32"/>
      <c r="G55" s="32"/>
      <c r="H55" s="50"/>
      <c r="I55" s="32"/>
      <c r="J55" s="32"/>
      <c r="K55" s="32"/>
      <c r="L55" s="32"/>
      <c r="M55" s="50"/>
      <c r="N55" s="34"/>
      <c r="O55" s="34"/>
      <c r="P55" s="34"/>
      <c r="Q55" s="34"/>
      <c r="R55" s="50"/>
      <c r="S55" s="34"/>
      <c r="T55" s="34">
        <v>15</v>
      </c>
      <c r="U55" s="34"/>
      <c r="V55" s="34"/>
      <c r="W55" s="50">
        <v>1</v>
      </c>
      <c r="X55" s="36"/>
      <c r="Y55" s="36"/>
      <c r="Z55" s="36"/>
      <c r="AA55" s="36"/>
      <c r="AB55" s="50"/>
      <c r="AC55" s="36"/>
      <c r="AD55" s="36"/>
      <c r="AE55" s="36"/>
      <c r="AF55" s="36"/>
      <c r="AG55" s="50"/>
      <c r="AH55" s="51">
        <f t="shared" si="3"/>
        <v>15</v>
      </c>
      <c r="AI55" s="18">
        <f t="shared" si="11"/>
        <v>0</v>
      </c>
      <c r="AJ55" s="18">
        <f t="shared" si="11"/>
        <v>15</v>
      </c>
      <c r="AK55" s="18">
        <f t="shared" si="11"/>
        <v>0</v>
      </c>
      <c r="AL55" s="18">
        <f t="shared" si="11"/>
        <v>0</v>
      </c>
      <c r="AM55" s="16">
        <f t="shared" si="11"/>
        <v>1</v>
      </c>
      <c r="AN55" s="61">
        <v>0.6</v>
      </c>
      <c r="AO55" s="61">
        <v>0</v>
      </c>
      <c r="AP55" s="62">
        <f t="shared" si="12"/>
        <v>0.6</v>
      </c>
    </row>
    <row r="56" spans="1:43" ht="20.100000000000001" customHeight="1" x14ac:dyDescent="0.2">
      <c r="A56" s="11">
        <v>7</v>
      </c>
      <c r="B56" s="58" t="s">
        <v>71</v>
      </c>
      <c r="C56" s="52" t="s">
        <v>31</v>
      </c>
      <c r="D56" s="32"/>
      <c r="E56" s="32"/>
      <c r="F56" s="32"/>
      <c r="G56" s="32"/>
      <c r="H56" s="50"/>
      <c r="I56" s="32"/>
      <c r="J56" s="32"/>
      <c r="K56" s="32"/>
      <c r="L56" s="32"/>
      <c r="M56" s="50"/>
      <c r="N56" s="34"/>
      <c r="O56" s="34"/>
      <c r="P56" s="34"/>
      <c r="Q56" s="34"/>
      <c r="R56" s="50"/>
      <c r="S56" s="34"/>
      <c r="T56" s="34"/>
      <c r="U56" s="34"/>
      <c r="V56" s="34"/>
      <c r="W56" s="50"/>
      <c r="X56" s="36"/>
      <c r="Y56" s="36"/>
      <c r="Z56" s="36"/>
      <c r="AA56" s="36">
        <v>30</v>
      </c>
      <c r="AB56" s="50">
        <v>1</v>
      </c>
      <c r="AC56" s="36"/>
      <c r="AD56" s="36"/>
      <c r="AE56" s="36"/>
      <c r="AF56" s="36"/>
      <c r="AG56" s="50"/>
      <c r="AH56" s="51">
        <f t="shared" si="3"/>
        <v>30</v>
      </c>
      <c r="AI56" s="18">
        <f t="shared" si="11"/>
        <v>0</v>
      </c>
      <c r="AJ56" s="18">
        <f t="shared" si="11"/>
        <v>0</v>
      </c>
      <c r="AK56" s="18">
        <f t="shared" si="11"/>
        <v>0</v>
      </c>
      <c r="AL56" s="18">
        <f t="shared" si="11"/>
        <v>30</v>
      </c>
      <c r="AM56" s="16">
        <f t="shared" si="11"/>
        <v>1</v>
      </c>
      <c r="AN56" s="61">
        <v>0</v>
      </c>
      <c r="AO56" s="61">
        <v>0</v>
      </c>
      <c r="AP56" s="62">
        <v>0</v>
      </c>
    </row>
    <row r="57" spans="1:43" ht="20.100000000000001" customHeight="1" x14ac:dyDescent="0.2">
      <c r="A57" s="93" t="s">
        <v>72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22">
        <f t="shared" ref="AH57:AM57" si="13">SUM(AH58:AH62)</f>
        <v>135</v>
      </c>
      <c r="AI57" s="22">
        <f t="shared" si="13"/>
        <v>30</v>
      </c>
      <c r="AJ57" s="22">
        <f t="shared" si="13"/>
        <v>105</v>
      </c>
      <c r="AK57" s="22">
        <f t="shared" si="13"/>
        <v>0</v>
      </c>
      <c r="AL57" s="22">
        <f t="shared" si="13"/>
        <v>0</v>
      </c>
      <c r="AM57" s="15">
        <f t="shared" si="13"/>
        <v>16</v>
      </c>
      <c r="AN57" s="59">
        <f t="shared" ref="AN57:AO57" si="14">SUM(AN58:AN62)</f>
        <v>4.8</v>
      </c>
      <c r="AO57" s="59">
        <f t="shared" si="14"/>
        <v>1.7999999999999998</v>
      </c>
      <c r="AP57" s="60">
        <f t="shared" ref="AP57:AP81" si="15">AN57+AO57</f>
        <v>6.6</v>
      </c>
    </row>
    <row r="58" spans="1:43" ht="20.100000000000001" customHeight="1" x14ac:dyDescent="0.2">
      <c r="A58" s="11">
        <v>1</v>
      </c>
      <c r="B58" s="31" t="s">
        <v>73</v>
      </c>
      <c r="C58" s="70" t="s">
        <v>128</v>
      </c>
      <c r="D58" s="32"/>
      <c r="E58" s="32"/>
      <c r="F58" s="32"/>
      <c r="G58" s="32"/>
      <c r="H58" s="53"/>
      <c r="I58" s="32"/>
      <c r="J58" s="32"/>
      <c r="K58" s="32"/>
      <c r="L58" s="33"/>
      <c r="M58" s="50"/>
      <c r="N58" s="34"/>
      <c r="O58" s="34"/>
      <c r="P58" s="34"/>
      <c r="Q58" s="34"/>
      <c r="R58" s="53"/>
      <c r="S58" s="34"/>
      <c r="T58" s="34"/>
      <c r="U58" s="34"/>
      <c r="V58" s="35"/>
      <c r="W58" s="50"/>
      <c r="X58" s="36">
        <v>15</v>
      </c>
      <c r="Y58" s="36">
        <v>15</v>
      </c>
      <c r="Z58" s="36"/>
      <c r="AA58" s="36"/>
      <c r="AB58" s="50">
        <v>2</v>
      </c>
      <c r="AC58" s="36">
        <v>15</v>
      </c>
      <c r="AD58" s="36">
        <v>15</v>
      </c>
      <c r="AE58" s="36"/>
      <c r="AF58" s="36"/>
      <c r="AG58" s="50">
        <v>3</v>
      </c>
      <c r="AH58" s="51">
        <f t="shared" si="3"/>
        <v>60</v>
      </c>
      <c r="AI58" s="18">
        <f t="shared" ref="AI58:AM61" si="16">D58+I58+N58+S58+X58+AC58</f>
        <v>30</v>
      </c>
      <c r="AJ58" s="18">
        <f t="shared" si="16"/>
        <v>30</v>
      </c>
      <c r="AK58" s="18">
        <f t="shared" si="16"/>
        <v>0</v>
      </c>
      <c r="AL58" s="18">
        <f t="shared" si="16"/>
        <v>0</v>
      </c>
      <c r="AM58" s="16">
        <f t="shared" si="16"/>
        <v>5</v>
      </c>
      <c r="AN58" s="61">
        <v>2.4</v>
      </c>
      <c r="AO58" s="61">
        <v>1.2</v>
      </c>
      <c r="AP58" s="62">
        <f t="shared" si="15"/>
        <v>3.5999999999999996</v>
      </c>
    </row>
    <row r="59" spans="1:43" ht="20.100000000000001" customHeight="1" x14ac:dyDescent="0.2">
      <c r="A59" s="11">
        <v>2</v>
      </c>
      <c r="B59" s="31" t="s">
        <v>74</v>
      </c>
      <c r="C59" s="65" t="s">
        <v>31</v>
      </c>
      <c r="D59" s="32"/>
      <c r="E59" s="32"/>
      <c r="F59" s="32"/>
      <c r="G59" s="32"/>
      <c r="H59" s="53"/>
      <c r="I59" s="32"/>
      <c r="J59" s="32"/>
      <c r="K59" s="32"/>
      <c r="L59" s="33"/>
      <c r="M59" s="50"/>
      <c r="N59" s="34"/>
      <c r="O59" s="34"/>
      <c r="P59" s="34"/>
      <c r="Q59" s="34"/>
      <c r="R59" s="50"/>
      <c r="S59" s="34"/>
      <c r="T59" s="34"/>
      <c r="U59" s="34"/>
      <c r="V59" s="35"/>
      <c r="W59" s="50"/>
      <c r="X59" s="36"/>
      <c r="Y59" s="36">
        <v>15</v>
      </c>
      <c r="Z59" s="36"/>
      <c r="AA59" s="36"/>
      <c r="AB59" s="50">
        <v>1</v>
      </c>
      <c r="AC59" s="36"/>
      <c r="AD59" s="36"/>
      <c r="AE59" s="36"/>
      <c r="AF59" s="36"/>
      <c r="AG59" s="50"/>
      <c r="AH59" s="51">
        <f t="shared" si="3"/>
        <v>15</v>
      </c>
      <c r="AI59" s="18">
        <f t="shared" si="16"/>
        <v>0</v>
      </c>
      <c r="AJ59" s="18">
        <f t="shared" si="16"/>
        <v>15</v>
      </c>
      <c r="AK59" s="18">
        <f t="shared" si="16"/>
        <v>0</v>
      </c>
      <c r="AL59" s="18">
        <f t="shared" si="16"/>
        <v>0</v>
      </c>
      <c r="AM59" s="16">
        <f t="shared" si="16"/>
        <v>1</v>
      </c>
      <c r="AN59" s="61">
        <f>AH59/25</f>
        <v>0.6</v>
      </c>
      <c r="AO59" s="61">
        <v>0</v>
      </c>
      <c r="AP59" s="62">
        <f t="shared" si="15"/>
        <v>0.6</v>
      </c>
    </row>
    <row r="60" spans="1:43" ht="20.100000000000001" customHeight="1" x14ac:dyDescent="0.2">
      <c r="A60" s="11">
        <v>3</v>
      </c>
      <c r="B60" s="31" t="s">
        <v>75</v>
      </c>
      <c r="C60" s="65" t="s">
        <v>31</v>
      </c>
      <c r="D60" s="32"/>
      <c r="E60" s="32"/>
      <c r="F60" s="32"/>
      <c r="G60" s="32"/>
      <c r="H60" s="50"/>
      <c r="I60" s="32"/>
      <c r="J60" s="32"/>
      <c r="K60" s="32"/>
      <c r="L60" s="32"/>
      <c r="M60" s="50"/>
      <c r="N60" s="34"/>
      <c r="O60" s="34"/>
      <c r="P60" s="34"/>
      <c r="Q60" s="34"/>
      <c r="R60" s="50"/>
      <c r="S60" s="34"/>
      <c r="T60" s="34"/>
      <c r="U60" s="34"/>
      <c r="V60" s="34"/>
      <c r="W60" s="50"/>
      <c r="X60" s="36"/>
      <c r="Y60" s="36">
        <v>15</v>
      </c>
      <c r="Z60" s="36"/>
      <c r="AA60" s="36"/>
      <c r="AB60" s="50">
        <v>1</v>
      </c>
      <c r="AC60" s="36"/>
      <c r="AD60" s="36"/>
      <c r="AE60" s="36"/>
      <c r="AF60" s="36"/>
      <c r="AG60" s="50"/>
      <c r="AH60" s="51">
        <f t="shared" si="3"/>
        <v>15</v>
      </c>
      <c r="AI60" s="18">
        <f t="shared" si="16"/>
        <v>0</v>
      </c>
      <c r="AJ60" s="18">
        <f t="shared" si="16"/>
        <v>15</v>
      </c>
      <c r="AK60" s="18">
        <f t="shared" si="16"/>
        <v>0</v>
      </c>
      <c r="AL60" s="18">
        <f t="shared" si="16"/>
        <v>0</v>
      </c>
      <c r="AM60" s="16">
        <f t="shared" si="16"/>
        <v>1</v>
      </c>
      <c r="AN60" s="61">
        <v>0.6</v>
      </c>
      <c r="AO60" s="61">
        <v>0</v>
      </c>
      <c r="AP60" s="62">
        <f t="shared" si="15"/>
        <v>0.6</v>
      </c>
    </row>
    <row r="61" spans="1:43" ht="20.100000000000001" customHeight="1" x14ac:dyDescent="0.2">
      <c r="A61" s="11">
        <v>4</v>
      </c>
      <c r="B61" s="58" t="s">
        <v>76</v>
      </c>
      <c r="C61" s="66" t="s">
        <v>31</v>
      </c>
      <c r="D61" s="32"/>
      <c r="E61" s="32"/>
      <c r="F61" s="32"/>
      <c r="G61" s="32"/>
      <c r="H61" s="53"/>
      <c r="I61" s="32"/>
      <c r="J61" s="32"/>
      <c r="K61" s="32"/>
      <c r="L61" s="32"/>
      <c r="M61" s="53"/>
      <c r="N61" s="34"/>
      <c r="O61" s="34">
        <v>45</v>
      </c>
      <c r="P61" s="34"/>
      <c r="Q61" s="34"/>
      <c r="R61" s="53">
        <v>2</v>
      </c>
      <c r="S61" s="34"/>
      <c r="T61" s="34"/>
      <c r="U61" s="34"/>
      <c r="V61" s="34"/>
      <c r="W61" s="53"/>
      <c r="X61" s="36"/>
      <c r="Y61" s="36"/>
      <c r="Z61" s="36"/>
      <c r="AA61" s="36"/>
      <c r="AB61" s="53"/>
      <c r="AC61" s="36"/>
      <c r="AD61" s="36"/>
      <c r="AE61" s="36"/>
      <c r="AF61" s="36"/>
      <c r="AG61" s="53"/>
      <c r="AH61" s="51">
        <f t="shared" si="3"/>
        <v>45</v>
      </c>
      <c r="AI61" s="18">
        <f t="shared" si="16"/>
        <v>0</v>
      </c>
      <c r="AJ61" s="18">
        <f t="shared" si="16"/>
        <v>45</v>
      </c>
      <c r="AK61" s="18">
        <f t="shared" si="16"/>
        <v>0</v>
      </c>
      <c r="AL61" s="18">
        <f t="shared" si="16"/>
        <v>0</v>
      </c>
      <c r="AM61" s="16">
        <f t="shared" si="16"/>
        <v>2</v>
      </c>
      <c r="AN61" s="61">
        <v>1.2</v>
      </c>
      <c r="AO61" s="61">
        <v>0.6</v>
      </c>
      <c r="AP61" s="62">
        <f t="shared" si="15"/>
        <v>1.7999999999999998</v>
      </c>
    </row>
    <row r="62" spans="1:43" ht="20.100000000000001" customHeight="1" x14ac:dyDescent="0.2">
      <c r="A62" s="11">
        <v>5</v>
      </c>
      <c r="B62" s="58" t="s">
        <v>71</v>
      </c>
      <c r="C62" s="66" t="s">
        <v>31</v>
      </c>
      <c r="D62" s="32"/>
      <c r="E62" s="32"/>
      <c r="F62" s="32"/>
      <c r="G62" s="32"/>
      <c r="H62" s="53"/>
      <c r="I62" s="32"/>
      <c r="J62" s="32"/>
      <c r="K62" s="32"/>
      <c r="L62" s="32"/>
      <c r="M62" s="53"/>
      <c r="N62" s="34"/>
      <c r="O62" s="34"/>
      <c r="P62" s="34"/>
      <c r="Q62" s="34"/>
      <c r="R62" s="53"/>
      <c r="S62" s="34"/>
      <c r="T62" s="34"/>
      <c r="U62" s="34"/>
      <c r="V62" s="34"/>
      <c r="W62" s="53"/>
      <c r="X62" s="36"/>
      <c r="Y62" s="36"/>
      <c r="Z62" s="36"/>
      <c r="AA62" s="36">
        <v>70</v>
      </c>
      <c r="AB62" s="53">
        <v>4</v>
      </c>
      <c r="AC62" s="36"/>
      <c r="AD62" s="36"/>
      <c r="AE62" s="36"/>
      <c r="AF62" s="36">
        <v>50</v>
      </c>
      <c r="AG62" s="53">
        <v>3</v>
      </c>
      <c r="AH62" s="51">
        <f t="shared" si="3"/>
        <v>0</v>
      </c>
      <c r="AI62" s="18">
        <v>0</v>
      </c>
      <c r="AJ62" s="18">
        <v>0</v>
      </c>
      <c r="AK62" s="18">
        <v>0</v>
      </c>
      <c r="AL62" s="18"/>
      <c r="AM62" s="16">
        <f>H62+M62+R62+W62+AB62+AG62</f>
        <v>7</v>
      </c>
      <c r="AN62" s="61">
        <v>0</v>
      </c>
      <c r="AO62" s="61">
        <v>0</v>
      </c>
      <c r="AP62" s="62">
        <f>AN62+AO62</f>
        <v>0</v>
      </c>
    </row>
    <row r="63" spans="1:43" ht="20.100000000000001" customHeight="1" x14ac:dyDescent="0.2">
      <c r="A63" s="93" t="s">
        <v>90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22">
        <f t="shared" ref="AH63:AL63" si="17">SUM(AH64:AH76,AH78:AH81)</f>
        <v>450</v>
      </c>
      <c r="AI63" s="22">
        <f t="shared" si="17"/>
        <v>195</v>
      </c>
      <c r="AJ63" s="22">
        <f t="shared" si="17"/>
        <v>195</v>
      </c>
      <c r="AK63" s="22">
        <f t="shared" si="17"/>
        <v>0</v>
      </c>
      <c r="AL63" s="22">
        <f t="shared" si="17"/>
        <v>60</v>
      </c>
      <c r="AM63" s="20">
        <f>SUM(AM64:AM76,AM78:AM81)</f>
        <v>41</v>
      </c>
      <c r="AN63" s="59">
        <f>SUM(AN64:AN81)</f>
        <v>22.8</v>
      </c>
      <c r="AO63" s="59">
        <f>SUM(AO64:AO81)</f>
        <v>11.399999999999997</v>
      </c>
      <c r="AP63" s="60">
        <f t="shared" si="15"/>
        <v>34.199999999999996</v>
      </c>
      <c r="AQ63" s="13"/>
    </row>
    <row r="64" spans="1:43" ht="20.100000000000001" customHeight="1" x14ac:dyDescent="0.2">
      <c r="A64" s="11">
        <v>1</v>
      </c>
      <c r="B64" s="31" t="s">
        <v>91</v>
      </c>
      <c r="C64" s="52" t="s">
        <v>31</v>
      </c>
      <c r="D64" s="32"/>
      <c r="E64" s="32"/>
      <c r="F64" s="32"/>
      <c r="G64" s="32"/>
      <c r="H64" s="53"/>
      <c r="I64" s="32"/>
      <c r="J64" s="32"/>
      <c r="K64" s="32"/>
      <c r="L64" s="33"/>
      <c r="M64" s="50"/>
      <c r="N64" s="34">
        <v>15</v>
      </c>
      <c r="O64" s="34"/>
      <c r="P64" s="34"/>
      <c r="Q64" s="34"/>
      <c r="R64" s="53">
        <v>1</v>
      </c>
      <c r="S64" s="34"/>
      <c r="T64" s="34"/>
      <c r="U64" s="34"/>
      <c r="V64" s="35"/>
      <c r="W64" s="50"/>
      <c r="X64" s="36"/>
      <c r="Y64" s="36"/>
      <c r="Z64" s="36"/>
      <c r="AA64" s="36"/>
      <c r="AB64" s="50"/>
      <c r="AC64" s="36"/>
      <c r="AD64" s="36"/>
      <c r="AE64" s="36"/>
      <c r="AF64" s="36"/>
      <c r="AG64" s="50"/>
      <c r="AH64" s="51">
        <f t="shared" si="3"/>
        <v>15</v>
      </c>
      <c r="AI64" s="18">
        <f>D64+I64+N64+S64+X64+AC64</f>
        <v>15</v>
      </c>
      <c r="AJ64" s="18">
        <f t="shared" ref="AJ64:AM70" si="18">E64+J64+O64+T64+Y64+AD64</f>
        <v>0</v>
      </c>
      <c r="AK64" s="18">
        <f t="shared" si="18"/>
        <v>0</v>
      </c>
      <c r="AL64" s="18">
        <f t="shared" si="18"/>
        <v>0</v>
      </c>
      <c r="AM64" s="16">
        <f t="shared" si="18"/>
        <v>1</v>
      </c>
      <c r="AN64" s="61">
        <f>AH64/25</f>
        <v>0.6</v>
      </c>
      <c r="AO64" s="61">
        <v>0</v>
      </c>
      <c r="AP64" s="62">
        <f t="shared" si="15"/>
        <v>0.6</v>
      </c>
    </row>
    <row r="65" spans="1:42" ht="20.100000000000001" customHeight="1" x14ac:dyDescent="0.2">
      <c r="A65" s="11">
        <v>2</v>
      </c>
      <c r="B65" s="31" t="s">
        <v>92</v>
      </c>
      <c r="C65" s="52" t="s">
        <v>31</v>
      </c>
      <c r="D65" s="32"/>
      <c r="E65" s="32"/>
      <c r="F65" s="32"/>
      <c r="G65" s="32"/>
      <c r="H65" s="53"/>
      <c r="I65" s="32"/>
      <c r="J65" s="32"/>
      <c r="K65" s="32"/>
      <c r="L65" s="33"/>
      <c r="M65" s="50"/>
      <c r="N65" s="34">
        <v>15</v>
      </c>
      <c r="O65" s="34">
        <v>15</v>
      </c>
      <c r="P65" s="34"/>
      <c r="Q65" s="34"/>
      <c r="R65" s="53">
        <v>3</v>
      </c>
      <c r="S65" s="34"/>
      <c r="T65" s="34"/>
      <c r="U65" s="34"/>
      <c r="V65" s="35"/>
      <c r="W65" s="50"/>
      <c r="X65" s="36"/>
      <c r="Y65" s="36"/>
      <c r="Z65" s="36"/>
      <c r="AA65" s="36"/>
      <c r="AB65" s="50"/>
      <c r="AC65" s="36"/>
      <c r="AD65" s="36"/>
      <c r="AE65" s="36"/>
      <c r="AF65" s="36"/>
      <c r="AG65" s="50"/>
      <c r="AH65" s="51">
        <f t="shared" si="3"/>
        <v>30</v>
      </c>
      <c r="AI65" s="18">
        <f t="shared" ref="AI65:AM72" si="19">D65+I65+N65+S65+X65+AC65</f>
        <v>15</v>
      </c>
      <c r="AJ65" s="18">
        <f t="shared" si="18"/>
        <v>15</v>
      </c>
      <c r="AK65" s="18">
        <f t="shared" si="18"/>
        <v>0</v>
      </c>
      <c r="AL65" s="18">
        <f t="shared" si="18"/>
        <v>0</v>
      </c>
      <c r="AM65" s="16">
        <f t="shared" si="18"/>
        <v>3</v>
      </c>
      <c r="AN65" s="61">
        <f t="shared" ref="AN65:AN81" si="20">AH65/25</f>
        <v>1.2</v>
      </c>
      <c r="AO65" s="61">
        <v>0.6</v>
      </c>
      <c r="AP65" s="62">
        <f t="shared" si="15"/>
        <v>1.7999999999999998</v>
      </c>
    </row>
    <row r="66" spans="1:42" ht="20.100000000000001" customHeight="1" x14ac:dyDescent="0.2">
      <c r="A66" s="11">
        <v>3</v>
      </c>
      <c r="B66" s="31" t="s">
        <v>93</v>
      </c>
      <c r="C66" s="52" t="s">
        <v>31</v>
      </c>
      <c r="D66" s="32"/>
      <c r="E66" s="32"/>
      <c r="F66" s="32"/>
      <c r="G66" s="32"/>
      <c r="H66" s="50"/>
      <c r="I66" s="32"/>
      <c r="J66" s="32"/>
      <c r="K66" s="32"/>
      <c r="L66" s="32"/>
      <c r="M66" s="50"/>
      <c r="N66" s="34">
        <v>15</v>
      </c>
      <c r="O66" s="34">
        <v>15</v>
      </c>
      <c r="P66" s="34"/>
      <c r="Q66" s="34"/>
      <c r="R66" s="50">
        <v>2</v>
      </c>
      <c r="S66" s="34"/>
      <c r="T66" s="34"/>
      <c r="U66" s="34"/>
      <c r="V66" s="34"/>
      <c r="W66" s="50"/>
      <c r="X66" s="36"/>
      <c r="Y66" s="36"/>
      <c r="Z66" s="36"/>
      <c r="AA66" s="36"/>
      <c r="AB66" s="50"/>
      <c r="AC66" s="36"/>
      <c r="AD66" s="36"/>
      <c r="AE66" s="36"/>
      <c r="AF66" s="36"/>
      <c r="AG66" s="50"/>
      <c r="AH66" s="51">
        <f t="shared" si="3"/>
        <v>30</v>
      </c>
      <c r="AI66" s="18">
        <f t="shared" si="19"/>
        <v>15</v>
      </c>
      <c r="AJ66" s="18">
        <f t="shared" si="18"/>
        <v>15</v>
      </c>
      <c r="AK66" s="18">
        <f t="shared" si="18"/>
        <v>0</v>
      </c>
      <c r="AL66" s="18">
        <f t="shared" si="18"/>
        <v>0</v>
      </c>
      <c r="AM66" s="16">
        <f t="shared" si="18"/>
        <v>2</v>
      </c>
      <c r="AN66" s="61">
        <f t="shared" si="20"/>
        <v>1.2</v>
      </c>
      <c r="AO66" s="61">
        <v>0.6</v>
      </c>
      <c r="AP66" s="62">
        <f t="shared" si="15"/>
        <v>1.7999999999999998</v>
      </c>
    </row>
    <row r="67" spans="1:42" ht="20.100000000000001" customHeight="1" x14ac:dyDescent="0.2">
      <c r="A67" s="11">
        <v>4</v>
      </c>
      <c r="B67" s="31" t="s">
        <v>94</v>
      </c>
      <c r="C67" s="52" t="s">
        <v>31</v>
      </c>
      <c r="D67" s="32"/>
      <c r="E67" s="32"/>
      <c r="F67" s="32"/>
      <c r="G67" s="32"/>
      <c r="H67" s="53"/>
      <c r="I67" s="32"/>
      <c r="J67" s="32"/>
      <c r="K67" s="32"/>
      <c r="L67" s="33"/>
      <c r="M67" s="50"/>
      <c r="N67" s="34">
        <v>15</v>
      </c>
      <c r="O67" s="34"/>
      <c r="P67" s="34"/>
      <c r="Q67" s="34"/>
      <c r="R67" s="53">
        <v>2</v>
      </c>
      <c r="S67" s="34"/>
      <c r="T67" s="34"/>
      <c r="U67" s="34"/>
      <c r="V67" s="35"/>
      <c r="W67" s="50"/>
      <c r="X67" s="36"/>
      <c r="Y67" s="36"/>
      <c r="Z67" s="36"/>
      <c r="AA67" s="36"/>
      <c r="AB67" s="50"/>
      <c r="AC67" s="36"/>
      <c r="AD67" s="36"/>
      <c r="AE67" s="36"/>
      <c r="AF67" s="36"/>
      <c r="AG67" s="50"/>
      <c r="AH67" s="51">
        <f t="shared" si="3"/>
        <v>15</v>
      </c>
      <c r="AI67" s="18">
        <f t="shared" si="19"/>
        <v>15</v>
      </c>
      <c r="AJ67" s="18">
        <f t="shared" si="18"/>
        <v>0</v>
      </c>
      <c r="AK67" s="18">
        <f t="shared" si="18"/>
        <v>0</v>
      </c>
      <c r="AL67" s="18">
        <f t="shared" si="18"/>
        <v>0</v>
      </c>
      <c r="AM67" s="16">
        <f t="shared" si="18"/>
        <v>2</v>
      </c>
      <c r="AN67" s="61">
        <f t="shared" si="20"/>
        <v>0.6</v>
      </c>
      <c r="AO67" s="61">
        <v>0.6</v>
      </c>
      <c r="AP67" s="62">
        <f t="shared" si="15"/>
        <v>1.2</v>
      </c>
    </row>
    <row r="68" spans="1:42" ht="20.100000000000001" customHeight="1" x14ac:dyDescent="0.2">
      <c r="A68" s="11">
        <v>5</v>
      </c>
      <c r="B68" s="31" t="s">
        <v>95</v>
      </c>
      <c r="C68" s="52" t="s">
        <v>31</v>
      </c>
      <c r="D68" s="32"/>
      <c r="E68" s="32"/>
      <c r="F68" s="32"/>
      <c r="G68" s="32"/>
      <c r="H68" s="50"/>
      <c r="I68" s="32"/>
      <c r="J68" s="32"/>
      <c r="K68" s="32"/>
      <c r="L68" s="32"/>
      <c r="M68" s="50"/>
      <c r="N68" s="34">
        <v>15</v>
      </c>
      <c r="O68" s="34"/>
      <c r="P68" s="34"/>
      <c r="Q68" s="34"/>
      <c r="R68" s="50">
        <v>2</v>
      </c>
      <c r="S68" s="34"/>
      <c r="T68" s="34"/>
      <c r="U68" s="34"/>
      <c r="V68" s="34"/>
      <c r="W68" s="50"/>
      <c r="X68" s="36"/>
      <c r="Y68" s="36"/>
      <c r="Z68" s="36"/>
      <c r="AA68" s="36"/>
      <c r="AB68" s="50"/>
      <c r="AC68" s="36"/>
      <c r="AD68" s="36"/>
      <c r="AE68" s="36"/>
      <c r="AF68" s="36"/>
      <c r="AG68" s="50"/>
      <c r="AH68" s="51">
        <f t="shared" si="3"/>
        <v>15</v>
      </c>
      <c r="AI68" s="18">
        <f t="shared" si="19"/>
        <v>15</v>
      </c>
      <c r="AJ68" s="18">
        <f t="shared" si="18"/>
        <v>0</v>
      </c>
      <c r="AK68" s="18">
        <f t="shared" si="18"/>
        <v>0</v>
      </c>
      <c r="AL68" s="18">
        <f t="shared" si="18"/>
        <v>0</v>
      </c>
      <c r="AM68" s="16">
        <f t="shared" si="18"/>
        <v>2</v>
      </c>
      <c r="AN68" s="61">
        <f t="shared" si="20"/>
        <v>0.6</v>
      </c>
      <c r="AO68" s="61">
        <v>0.6</v>
      </c>
      <c r="AP68" s="62">
        <f t="shared" si="15"/>
        <v>1.2</v>
      </c>
    </row>
    <row r="69" spans="1:42" ht="20.100000000000001" customHeight="1" x14ac:dyDescent="0.2">
      <c r="A69" s="11">
        <v>6</v>
      </c>
      <c r="B69" s="31" t="s">
        <v>96</v>
      </c>
      <c r="C69" s="52" t="s">
        <v>31</v>
      </c>
      <c r="D69" s="32"/>
      <c r="E69" s="32"/>
      <c r="F69" s="32"/>
      <c r="G69" s="32"/>
      <c r="H69" s="50"/>
      <c r="I69" s="32"/>
      <c r="J69" s="32"/>
      <c r="K69" s="32"/>
      <c r="L69" s="32"/>
      <c r="M69" s="50"/>
      <c r="N69" s="34"/>
      <c r="O69" s="34"/>
      <c r="P69" s="34"/>
      <c r="Q69" s="34"/>
      <c r="R69" s="50"/>
      <c r="S69" s="34">
        <v>15</v>
      </c>
      <c r="T69" s="34"/>
      <c r="U69" s="34"/>
      <c r="V69" s="34"/>
      <c r="W69" s="50">
        <v>2</v>
      </c>
      <c r="X69" s="36"/>
      <c r="Y69" s="36"/>
      <c r="Z69" s="36"/>
      <c r="AA69" s="36"/>
      <c r="AB69" s="50"/>
      <c r="AC69" s="36"/>
      <c r="AD69" s="36"/>
      <c r="AE69" s="36"/>
      <c r="AF69" s="36"/>
      <c r="AG69" s="50"/>
      <c r="AH69" s="51">
        <f t="shared" si="3"/>
        <v>15</v>
      </c>
      <c r="AI69" s="18">
        <f t="shared" si="19"/>
        <v>15</v>
      </c>
      <c r="AJ69" s="18">
        <f t="shared" si="18"/>
        <v>0</v>
      </c>
      <c r="AK69" s="18">
        <f t="shared" si="18"/>
        <v>0</v>
      </c>
      <c r="AL69" s="18">
        <f t="shared" si="18"/>
        <v>0</v>
      </c>
      <c r="AM69" s="16">
        <f t="shared" si="18"/>
        <v>2</v>
      </c>
      <c r="AN69" s="61">
        <f t="shared" si="20"/>
        <v>0.6</v>
      </c>
      <c r="AO69" s="61">
        <v>0.6</v>
      </c>
      <c r="AP69" s="62">
        <f t="shared" si="15"/>
        <v>1.2</v>
      </c>
    </row>
    <row r="70" spans="1:42" ht="20.100000000000001" customHeight="1" x14ac:dyDescent="0.2">
      <c r="A70" s="11">
        <v>7</v>
      </c>
      <c r="B70" s="48" t="s">
        <v>97</v>
      </c>
      <c r="C70" s="52" t="s">
        <v>31</v>
      </c>
      <c r="D70" s="32"/>
      <c r="E70" s="32"/>
      <c r="F70" s="32"/>
      <c r="G70" s="32"/>
      <c r="H70" s="50"/>
      <c r="I70" s="32"/>
      <c r="J70" s="32"/>
      <c r="K70" s="32"/>
      <c r="L70" s="32"/>
      <c r="M70" s="50"/>
      <c r="N70" s="34"/>
      <c r="O70" s="34"/>
      <c r="P70" s="34"/>
      <c r="Q70" s="34"/>
      <c r="R70" s="57"/>
      <c r="S70" s="34">
        <v>15</v>
      </c>
      <c r="T70" s="34">
        <v>15</v>
      </c>
      <c r="U70" s="34"/>
      <c r="V70" s="34"/>
      <c r="W70" s="50">
        <v>3</v>
      </c>
      <c r="X70" s="37"/>
      <c r="Y70" s="36"/>
      <c r="Z70" s="36"/>
      <c r="AA70" s="36"/>
      <c r="AB70" s="50"/>
      <c r="AC70" s="36"/>
      <c r="AD70" s="36"/>
      <c r="AE70" s="36"/>
      <c r="AF70" s="36"/>
      <c r="AG70" s="50"/>
      <c r="AH70" s="51">
        <f t="shared" si="3"/>
        <v>30</v>
      </c>
      <c r="AI70" s="18">
        <f t="shared" si="19"/>
        <v>15</v>
      </c>
      <c r="AJ70" s="18">
        <f t="shared" si="18"/>
        <v>15</v>
      </c>
      <c r="AK70" s="18">
        <f t="shared" si="18"/>
        <v>0</v>
      </c>
      <c r="AL70" s="18">
        <f t="shared" si="18"/>
        <v>0</v>
      </c>
      <c r="AM70" s="16">
        <f t="shared" si="18"/>
        <v>3</v>
      </c>
      <c r="AN70" s="61">
        <f t="shared" si="20"/>
        <v>1.2</v>
      </c>
      <c r="AO70" s="61">
        <v>0.6</v>
      </c>
      <c r="AP70" s="62">
        <f t="shared" si="15"/>
        <v>1.7999999999999998</v>
      </c>
    </row>
    <row r="71" spans="1:42" ht="20.100000000000001" customHeight="1" x14ac:dyDescent="0.2">
      <c r="A71" s="11">
        <v>8</v>
      </c>
      <c r="B71" s="31" t="s">
        <v>98</v>
      </c>
      <c r="C71" s="52" t="s">
        <v>31</v>
      </c>
      <c r="D71" s="32"/>
      <c r="E71" s="32"/>
      <c r="F71" s="32"/>
      <c r="G71" s="32"/>
      <c r="H71" s="50"/>
      <c r="I71" s="32"/>
      <c r="J71" s="32"/>
      <c r="K71" s="32"/>
      <c r="L71" s="32"/>
      <c r="M71" s="50"/>
      <c r="N71" s="34"/>
      <c r="O71" s="34"/>
      <c r="P71" s="34"/>
      <c r="Q71" s="34"/>
      <c r="R71" s="57"/>
      <c r="S71" s="34"/>
      <c r="T71" s="34"/>
      <c r="U71" s="34"/>
      <c r="V71" s="34"/>
      <c r="W71" s="50"/>
      <c r="X71" s="37">
        <v>15</v>
      </c>
      <c r="Y71" s="36"/>
      <c r="Z71" s="36"/>
      <c r="AA71" s="36"/>
      <c r="AB71" s="50">
        <v>1</v>
      </c>
      <c r="AC71" s="36"/>
      <c r="AD71" s="36"/>
      <c r="AE71" s="36"/>
      <c r="AF71" s="36"/>
      <c r="AG71" s="50"/>
      <c r="AH71" s="51">
        <f t="shared" si="3"/>
        <v>15</v>
      </c>
      <c r="AI71" s="18">
        <f t="shared" si="19"/>
        <v>15</v>
      </c>
      <c r="AJ71" s="18">
        <f t="shared" si="19"/>
        <v>0</v>
      </c>
      <c r="AK71" s="18">
        <f t="shared" si="19"/>
        <v>0</v>
      </c>
      <c r="AL71" s="18">
        <f t="shared" si="19"/>
        <v>0</v>
      </c>
      <c r="AM71" s="16">
        <f t="shared" si="19"/>
        <v>1</v>
      </c>
      <c r="AN71" s="61">
        <f t="shared" si="20"/>
        <v>0.6</v>
      </c>
      <c r="AO71" s="61">
        <v>0</v>
      </c>
      <c r="AP71" s="62">
        <f t="shared" si="15"/>
        <v>0.6</v>
      </c>
    </row>
    <row r="72" spans="1:42" ht="20.100000000000001" customHeight="1" x14ac:dyDescent="0.2">
      <c r="A72" s="11">
        <v>9</v>
      </c>
      <c r="B72" s="31" t="s">
        <v>99</v>
      </c>
      <c r="C72" s="52" t="s">
        <v>31</v>
      </c>
      <c r="D72" s="32"/>
      <c r="E72" s="32"/>
      <c r="F72" s="32"/>
      <c r="G72" s="32"/>
      <c r="H72" s="50"/>
      <c r="I72" s="32"/>
      <c r="J72" s="32"/>
      <c r="K72" s="32"/>
      <c r="L72" s="32"/>
      <c r="M72" s="50"/>
      <c r="N72" s="34"/>
      <c r="O72" s="34"/>
      <c r="P72" s="34"/>
      <c r="Q72" s="34"/>
      <c r="R72" s="57"/>
      <c r="S72" s="34"/>
      <c r="T72" s="34"/>
      <c r="U72" s="34"/>
      <c r="V72" s="34"/>
      <c r="W72" s="50"/>
      <c r="X72" s="37"/>
      <c r="Y72" s="36"/>
      <c r="Z72" s="36"/>
      <c r="AA72" s="36"/>
      <c r="AB72" s="50"/>
      <c r="AC72" s="36">
        <v>15</v>
      </c>
      <c r="AD72" s="36">
        <v>15</v>
      </c>
      <c r="AE72" s="36"/>
      <c r="AF72" s="36"/>
      <c r="AG72" s="50">
        <v>3</v>
      </c>
      <c r="AH72" s="51">
        <f t="shared" si="3"/>
        <v>30</v>
      </c>
      <c r="AI72" s="18">
        <f t="shared" si="19"/>
        <v>15</v>
      </c>
      <c r="AJ72" s="18">
        <f t="shared" si="19"/>
        <v>15</v>
      </c>
      <c r="AK72" s="18">
        <f t="shared" si="19"/>
        <v>0</v>
      </c>
      <c r="AL72" s="18">
        <f t="shared" si="19"/>
        <v>0</v>
      </c>
      <c r="AM72" s="16">
        <f t="shared" si="19"/>
        <v>3</v>
      </c>
      <c r="AN72" s="61">
        <f t="shared" si="20"/>
        <v>1.2</v>
      </c>
      <c r="AO72" s="61">
        <v>0.6</v>
      </c>
      <c r="AP72" s="62">
        <f t="shared" si="15"/>
        <v>1.7999999999999998</v>
      </c>
    </row>
    <row r="73" spans="1:42" ht="20.100000000000001" customHeight="1" x14ac:dyDescent="0.2">
      <c r="A73" s="11">
        <v>10</v>
      </c>
      <c r="B73" s="31" t="s">
        <v>100</v>
      </c>
      <c r="C73" s="52" t="s">
        <v>31</v>
      </c>
      <c r="D73" s="32"/>
      <c r="E73" s="32"/>
      <c r="F73" s="32"/>
      <c r="G73" s="32"/>
      <c r="H73" s="50"/>
      <c r="I73" s="32"/>
      <c r="J73" s="32"/>
      <c r="K73" s="32"/>
      <c r="L73" s="32"/>
      <c r="M73" s="50"/>
      <c r="N73" s="34"/>
      <c r="O73" s="34"/>
      <c r="P73" s="34"/>
      <c r="Q73" s="34"/>
      <c r="R73" s="57"/>
      <c r="S73" s="34"/>
      <c r="T73" s="34"/>
      <c r="U73" s="34"/>
      <c r="V73" s="34"/>
      <c r="W73" s="50"/>
      <c r="X73" s="37"/>
      <c r="Y73" s="36"/>
      <c r="Z73" s="36"/>
      <c r="AA73" s="36"/>
      <c r="AB73" s="50"/>
      <c r="AC73" s="36"/>
      <c r="AD73" s="36">
        <v>15</v>
      </c>
      <c r="AE73" s="36"/>
      <c r="AF73" s="36"/>
      <c r="AG73" s="50">
        <v>1</v>
      </c>
      <c r="AH73" s="51">
        <f t="shared" si="3"/>
        <v>15</v>
      </c>
      <c r="AI73" s="18">
        <v>0</v>
      </c>
      <c r="AJ73" s="18">
        <f>E73+J73+O73+Y73+AD73</f>
        <v>15</v>
      </c>
      <c r="AK73" s="18">
        <f>F73+K73+P73+U73+Z73+AE73</f>
        <v>0</v>
      </c>
      <c r="AL73" s="18">
        <f>G73+L73+Q73+V73+AA73+AF73</f>
        <v>0</v>
      </c>
      <c r="AM73" s="16">
        <f>H73+M73+R73+W73+AB73+AG73</f>
        <v>1</v>
      </c>
      <c r="AN73" s="61">
        <f t="shared" si="20"/>
        <v>0.6</v>
      </c>
      <c r="AO73" s="61">
        <v>0</v>
      </c>
      <c r="AP73" s="62">
        <f t="shared" si="15"/>
        <v>0.6</v>
      </c>
    </row>
    <row r="74" spans="1:42" ht="20.100000000000001" customHeight="1" x14ac:dyDescent="0.2">
      <c r="A74" s="11">
        <v>11</v>
      </c>
      <c r="B74" s="31" t="s">
        <v>101</v>
      </c>
      <c r="C74" s="52" t="s">
        <v>31</v>
      </c>
      <c r="D74" s="32"/>
      <c r="E74" s="32"/>
      <c r="F74" s="32"/>
      <c r="G74" s="32"/>
      <c r="H74" s="50"/>
      <c r="I74" s="32"/>
      <c r="J74" s="32"/>
      <c r="K74" s="32"/>
      <c r="L74" s="32"/>
      <c r="M74" s="50"/>
      <c r="N74" s="34"/>
      <c r="O74" s="34"/>
      <c r="P74" s="34"/>
      <c r="Q74" s="34"/>
      <c r="R74" s="57"/>
      <c r="S74" s="34"/>
      <c r="T74" s="34"/>
      <c r="U74" s="34"/>
      <c r="V74" s="34"/>
      <c r="W74" s="50"/>
      <c r="X74" s="37"/>
      <c r="Y74" s="36"/>
      <c r="Z74" s="36"/>
      <c r="AA74" s="36"/>
      <c r="AB74" s="50"/>
      <c r="AC74" s="36"/>
      <c r="AD74" s="36">
        <v>15</v>
      </c>
      <c r="AE74" s="36"/>
      <c r="AF74" s="36"/>
      <c r="AG74" s="50">
        <v>2</v>
      </c>
      <c r="AH74" s="51">
        <f t="shared" si="3"/>
        <v>15</v>
      </c>
      <c r="AI74" s="18">
        <f t="shared" ref="AI74:AK75" si="21">D74+I74+N74+S74+X74+AC74</f>
        <v>0</v>
      </c>
      <c r="AJ74" s="18">
        <f t="shared" si="21"/>
        <v>15</v>
      </c>
      <c r="AK74" s="18">
        <f t="shared" si="21"/>
        <v>0</v>
      </c>
      <c r="AL74" s="18">
        <f>G73+L73+Q73+V73+AA73+AF73</f>
        <v>0</v>
      </c>
      <c r="AM74" s="16">
        <f>H74+M74+R74+W74+AB74+AG74</f>
        <v>2</v>
      </c>
      <c r="AN74" s="61">
        <f t="shared" si="20"/>
        <v>0.6</v>
      </c>
      <c r="AO74" s="61">
        <v>0.6</v>
      </c>
      <c r="AP74" s="62">
        <f t="shared" si="15"/>
        <v>1.2</v>
      </c>
    </row>
    <row r="75" spans="1:42" ht="20.100000000000001" customHeight="1" x14ac:dyDescent="0.2">
      <c r="A75" s="11">
        <v>12</v>
      </c>
      <c r="B75" s="31" t="s">
        <v>102</v>
      </c>
      <c r="C75" s="68" t="s">
        <v>126</v>
      </c>
      <c r="D75" s="32"/>
      <c r="E75" s="32"/>
      <c r="F75" s="32"/>
      <c r="G75" s="32"/>
      <c r="H75" s="50"/>
      <c r="I75" s="32"/>
      <c r="J75" s="32"/>
      <c r="K75" s="32"/>
      <c r="L75" s="32"/>
      <c r="M75" s="50"/>
      <c r="N75" s="34"/>
      <c r="O75" s="34"/>
      <c r="P75" s="34"/>
      <c r="Q75" s="34"/>
      <c r="R75" s="57"/>
      <c r="S75" s="34">
        <v>15</v>
      </c>
      <c r="T75" s="34">
        <v>30</v>
      </c>
      <c r="U75" s="34"/>
      <c r="V75" s="34"/>
      <c r="W75" s="50">
        <v>4</v>
      </c>
      <c r="X75" s="37"/>
      <c r="Y75" s="36"/>
      <c r="Z75" s="36"/>
      <c r="AA75" s="36"/>
      <c r="AB75" s="50"/>
      <c r="AC75" s="36"/>
      <c r="AD75" s="36"/>
      <c r="AE75" s="36"/>
      <c r="AF75" s="36"/>
      <c r="AG75" s="50"/>
      <c r="AH75" s="51">
        <f t="shared" si="3"/>
        <v>45</v>
      </c>
      <c r="AI75" s="18">
        <f t="shared" si="21"/>
        <v>15</v>
      </c>
      <c r="AJ75" s="18">
        <f t="shared" si="21"/>
        <v>30</v>
      </c>
      <c r="AK75" s="18">
        <f t="shared" si="21"/>
        <v>0</v>
      </c>
      <c r="AL75" s="18">
        <f>G75+L75+Q75+V75+AA75+AF75</f>
        <v>0</v>
      </c>
      <c r="AM75" s="16">
        <f>H75+M75+R75+W75+AB75+AG75</f>
        <v>4</v>
      </c>
      <c r="AN75" s="61">
        <f t="shared" si="20"/>
        <v>1.8</v>
      </c>
      <c r="AO75" s="61">
        <v>0.6</v>
      </c>
      <c r="AP75" s="62">
        <f t="shared" si="15"/>
        <v>2.4</v>
      </c>
    </row>
    <row r="76" spans="1:42" ht="20.100000000000001" customHeight="1" x14ac:dyDescent="0.2">
      <c r="A76" s="11">
        <v>13</v>
      </c>
      <c r="B76" s="31" t="s">
        <v>71</v>
      </c>
      <c r="C76" s="52" t="s">
        <v>31</v>
      </c>
      <c r="D76" s="32"/>
      <c r="E76" s="32"/>
      <c r="F76" s="32"/>
      <c r="G76" s="32"/>
      <c r="H76" s="50"/>
      <c r="I76" s="32"/>
      <c r="J76" s="32"/>
      <c r="K76" s="32"/>
      <c r="L76" s="32"/>
      <c r="M76" s="50"/>
      <c r="N76" s="34"/>
      <c r="O76" s="34"/>
      <c r="P76" s="34"/>
      <c r="Q76" s="34"/>
      <c r="R76" s="57"/>
      <c r="S76" s="34"/>
      <c r="T76" s="34"/>
      <c r="U76" s="34"/>
      <c r="V76" s="34"/>
      <c r="W76" s="50"/>
      <c r="X76" s="37"/>
      <c r="Y76" s="36"/>
      <c r="Z76" s="36"/>
      <c r="AA76" s="36">
        <v>60</v>
      </c>
      <c r="AB76" s="50">
        <v>2</v>
      </c>
      <c r="AC76" s="36"/>
      <c r="AD76" s="36"/>
      <c r="AE76" s="36"/>
      <c r="AF76" s="36"/>
      <c r="AG76" s="50"/>
      <c r="AH76" s="51">
        <f t="shared" si="3"/>
        <v>60</v>
      </c>
      <c r="AI76" s="18">
        <f>D76+I76+N76+S76+X76+AC76</f>
        <v>0</v>
      </c>
      <c r="AJ76" s="18">
        <f>E76+J76+O76+T76+Y76+AD76</f>
        <v>0</v>
      </c>
      <c r="AK76" s="18">
        <f>F76+K76+P76+U76+Z76+AE76</f>
        <v>0</v>
      </c>
      <c r="AL76" s="18">
        <f>G76+L76+Q76+V76+AA76+AF76</f>
        <v>60</v>
      </c>
      <c r="AM76" s="16">
        <f>H76+M76+R76+W76+AB76+AG76</f>
        <v>2</v>
      </c>
      <c r="AN76" s="61">
        <f t="shared" si="20"/>
        <v>2.4</v>
      </c>
      <c r="AO76" s="61">
        <v>0</v>
      </c>
      <c r="AP76" s="62">
        <f t="shared" si="15"/>
        <v>2.4</v>
      </c>
    </row>
    <row r="77" spans="1:42" ht="20.100000000000001" customHeight="1" x14ac:dyDescent="0.2">
      <c r="A77" s="114" t="s">
        <v>103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71">
        <f t="shared" ref="AH77:AM77" si="22">SUM(AH78:AH81)</f>
        <v>120</v>
      </c>
      <c r="AI77" s="71">
        <f t="shared" si="22"/>
        <v>45</v>
      </c>
      <c r="AJ77" s="71">
        <f t="shared" si="22"/>
        <v>75</v>
      </c>
      <c r="AK77" s="71">
        <f t="shared" si="22"/>
        <v>0</v>
      </c>
      <c r="AL77" s="71">
        <f t="shared" si="22"/>
        <v>0</v>
      </c>
      <c r="AM77" s="72">
        <f t="shared" si="22"/>
        <v>13</v>
      </c>
      <c r="AN77" s="73">
        <f t="shared" ref="AN77:AP77" si="23">SUM(AN78:AN81)</f>
        <v>4.8</v>
      </c>
      <c r="AO77" s="73">
        <f t="shared" si="23"/>
        <v>3</v>
      </c>
      <c r="AP77" s="73">
        <f t="shared" si="23"/>
        <v>7.8</v>
      </c>
    </row>
    <row r="78" spans="1:42" ht="20.100000000000001" customHeight="1" x14ac:dyDescent="0.2">
      <c r="A78" s="11">
        <v>1</v>
      </c>
      <c r="B78" s="31" t="s">
        <v>104</v>
      </c>
      <c r="C78" s="68" t="s">
        <v>126</v>
      </c>
      <c r="D78" s="32"/>
      <c r="E78" s="32"/>
      <c r="F78" s="32"/>
      <c r="G78" s="32"/>
      <c r="H78" s="50"/>
      <c r="I78" s="32"/>
      <c r="J78" s="32"/>
      <c r="K78" s="32"/>
      <c r="L78" s="32"/>
      <c r="M78" s="50"/>
      <c r="N78" s="34">
        <v>15</v>
      </c>
      <c r="O78" s="34">
        <v>15</v>
      </c>
      <c r="P78" s="34"/>
      <c r="Q78" s="34"/>
      <c r="R78" s="57">
        <v>3</v>
      </c>
      <c r="S78" s="34"/>
      <c r="T78" s="34">
        <v>15</v>
      </c>
      <c r="U78" s="34"/>
      <c r="V78" s="34"/>
      <c r="W78" s="50">
        <v>2</v>
      </c>
      <c r="X78" s="37"/>
      <c r="Y78" s="36"/>
      <c r="Z78" s="36"/>
      <c r="AA78" s="36"/>
      <c r="AB78" s="50"/>
      <c r="AC78" s="36"/>
      <c r="AD78" s="36"/>
      <c r="AE78" s="36"/>
      <c r="AF78" s="36"/>
      <c r="AG78" s="50"/>
      <c r="AH78" s="51">
        <f t="shared" si="3"/>
        <v>45</v>
      </c>
      <c r="AI78" s="18">
        <f>D78+I78+N78+S78+X78+AC78</f>
        <v>15</v>
      </c>
      <c r="AJ78" s="18">
        <f>E78+J78+O78+T78+Y78+AD78</f>
        <v>30</v>
      </c>
      <c r="AK78" s="18">
        <f>AK79+AK80+AK81</f>
        <v>0</v>
      </c>
      <c r="AL78" s="18">
        <f>AL79+AL80+AL81</f>
        <v>0</v>
      </c>
      <c r="AM78" s="16">
        <f>H78+M78+R78+W78+AB78+AG78</f>
        <v>5</v>
      </c>
      <c r="AN78" s="61">
        <f t="shared" si="20"/>
        <v>1.8</v>
      </c>
      <c r="AO78" s="61">
        <v>1.2</v>
      </c>
      <c r="AP78" s="62">
        <f t="shared" si="15"/>
        <v>3</v>
      </c>
    </row>
    <row r="79" spans="1:42" ht="20.100000000000001" customHeight="1" x14ac:dyDescent="0.2">
      <c r="A79" s="11">
        <v>2</v>
      </c>
      <c r="B79" s="31" t="s">
        <v>105</v>
      </c>
      <c r="C79" s="75" t="s">
        <v>31</v>
      </c>
      <c r="D79" s="32"/>
      <c r="E79" s="32"/>
      <c r="F79" s="32"/>
      <c r="G79" s="32"/>
      <c r="H79" s="50"/>
      <c r="I79" s="32"/>
      <c r="J79" s="32"/>
      <c r="K79" s="32"/>
      <c r="L79" s="32"/>
      <c r="M79" s="50"/>
      <c r="N79" s="34"/>
      <c r="O79" s="34"/>
      <c r="P79" s="34"/>
      <c r="Q79" s="34"/>
      <c r="R79" s="57"/>
      <c r="S79" s="34">
        <v>15</v>
      </c>
      <c r="T79" s="34">
        <v>15</v>
      </c>
      <c r="U79" s="34"/>
      <c r="V79" s="34"/>
      <c r="W79" s="50">
        <v>3</v>
      </c>
      <c r="X79" s="37"/>
      <c r="Y79" s="36"/>
      <c r="Z79" s="36"/>
      <c r="AA79" s="36"/>
      <c r="AB79" s="50"/>
      <c r="AC79" s="36"/>
      <c r="AD79" s="36"/>
      <c r="AE79" s="36"/>
      <c r="AF79" s="36"/>
      <c r="AG79" s="50"/>
      <c r="AH79" s="51">
        <f t="shared" si="3"/>
        <v>30</v>
      </c>
      <c r="AI79" s="18">
        <f>D79+I79+N79+S79+X79+AC79</f>
        <v>15</v>
      </c>
      <c r="AJ79" s="18">
        <f>E79+J79+O79+T79+Y79+AD79</f>
        <v>15</v>
      </c>
      <c r="AK79" s="18">
        <f t="shared" ref="AK79:AL81" si="24">F79+K79+P79+U79+Z79+AE79</f>
        <v>0</v>
      </c>
      <c r="AL79" s="18">
        <f t="shared" si="24"/>
        <v>0</v>
      </c>
      <c r="AM79" s="16">
        <f>H79+M79+R79+W79+AB79+AG79</f>
        <v>3</v>
      </c>
      <c r="AN79" s="61">
        <f t="shared" si="20"/>
        <v>1.2</v>
      </c>
      <c r="AO79" s="61">
        <v>0.6</v>
      </c>
      <c r="AP79" s="62">
        <f t="shared" si="15"/>
        <v>1.7999999999999998</v>
      </c>
    </row>
    <row r="80" spans="1:42" ht="20.100000000000001" customHeight="1" x14ac:dyDescent="0.2">
      <c r="A80" s="11">
        <v>3</v>
      </c>
      <c r="B80" s="31" t="s">
        <v>106</v>
      </c>
      <c r="C80" s="69" t="s">
        <v>127</v>
      </c>
      <c r="D80" s="32"/>
      <c r="E80" s="32"/>
      <c r="F80" s="32"/>
      <c r="G80" s="32"/>
      <c r="H80" s="50"/>
      <c r="I80" s="32"/>
      <c r="J80" s="32"/>
      <c r="K80" s="32"/>
      <c r="L80" s="32"/>
      <c r="M80" s="50"/>
      <c r="N80" s="34"/>
      <c r="O80" s="34"/>
      <c r="P80" s="34"/>
      <c r="Q80" s="34"/>
      <c r="R80" s="57"/>
      <c r="S80" s="34"/>
      <c r="T80" s="34"/>
      <c r="U80" s="34"/>
      <c r="V80" s="34"/>
      <c r="W80" s="50"/>
      <c r="X80" s="37"/>
      <c r="Y80" s="36">
        <v>15</v>
      </c>
      <c r="Z80" s="36"/>
      <c r="AA80" s="36"/>
      <c r="AB80" s="50">
        <v>2</v>
      </c>
      <c r="AC80" s="36"/>
      <c r="AD80" s="36"/>
      <c r="AE80" s="36"/>
      <c r="AF80" s="36"/>
      <c r="AG80" s="50"/>
      <c r="AH80" s="51">
        <f t="shared" si="3"/>
        <v>15</v>
      </c>
      <c r="AI80" s="18">
        <f>D80+I80+N80+S80+X80</f>
        <v>0</v>
      </c>
      <c r="AJ80" s="18">
        <f>E80+J80+O80+T80+Y80+AD80</f>
        <v>15</v>
      </c>
      <c r="AK80" s="18">
        <f t="shared" si="24"/>
        <v>0</v>
      </c>
      <c r="AL80" s="18">
        <f t="shared" si="24"/>
        <v>0</v>
      </c>
      <c r="AM80" s="16">
        <f>H80+M80+R80+W80+AB80+AG80</f>
        <v>2</v>
      </c>
      <c r="AN80" s="61">
        <f t="shared" si="20"/>
        <v>0.6</v>
      </c>
      <c r="AO80" s="61">
        <v>0.6</v>
      </c>
      <c r="AP80" s="62">
        <f t="shared" si="15"/>
        <v>1.2</v>
      </c>
    </row>
    <row r="81" spans="1:42" ht="20.100000000000001" customHeight="1" x14ac:dyDescent="0.2">
      <c r="A81" s="11">
        <v>4</v>
      </c>
      <c r="B81" s="31" t="s">
        <v>107</v>
      </c>
      <c r="C81" s="69" t="s">
        <v>127</v>
      </c>
      <c r="D81" s="32"/>
      <c r="E81" s="32"/>
      <c r="F81" s="32"/>
      <c r="G81" s="32"/>
      <c r="H81" s="50"/>
      <c r="I81" s="32"/>
      <c r="J81" s="32"/>
      <c r="K81" s="32"/>
      <c r="L81" s="32"/>
      <c r="M81" s="50"/>
      <c r="N81" s="34"/>
      <c r="O81" s="34"/>
      <c r="P81" s="34"/>
      <c r="Q81" s="34"/>
      <c r="R81" s="57"/>
      <c r="S81" s="34"/>
      <c r="T81" s="34"/>
      <c r="U81" s="34"/>
      <c r="V81" s="34"/>
      <c r="W81" s="50"/>
      <c r="X81" s="37">
        <v>15</v>
      </c>
      <c r="Y81" s="36">
        <v>15</v>
      </c>
      <c r="Z81" s="36"/>
      <c r="AA81" s="36"/>
      <c r="AB81" s="50">
        <v>3</v>
      </c>
      <c r="AC81" s="36"/>
      <c r="AD81" s="36"/>
      <c r="AE81" s="36"/>
      <c r="AF81" s="36"/>
      <c r="AG81" s="50"/>
      <c r="AH81" s="51">
        <f t="shared" si="3"/>
        <v>30</v>
      </c>
      <c r="AI81" s="18">
        <f>D81+I81+N81+S81+X81+AC81</f>
        <v>15</v>
      </c>
      <c r="AJ81" s="18">
        <f>E81+J81+O81+T81+Y81+AD81</f>
        <v>15</v>
      </c>
      <c r="AK81" s="18">
        <f t="shared" si="24"/>
        <v>0</v>
      </c>
      <c r="AL81" s="18">
        <f t="shared" si="24"/>
        <v>0</v>
      </c>
      <c r="AM81" s="16">
        <f>H81+M81+R81+W81+AB81+AG81</f>
        <v>3</v>
      </c>
      <c r="AN81" s="61">
        <f t="shared" si="20"/>
        <v>1.2</v>
      </c>
      <c r="AO81" s="61">
        <v>0.6</v>
      </c>
      <c r="AP81" s="62">
        <f t="shared" si="15"/>
        <v>1.7999999999999998</v>
      </c>
    </row>
    <row r="82" spans="1:42" ht="20.100000000000001" customHeight="1" x14ac:dyDescent="0.2">
      <c r="A82" s="94" t="s">
        <v>78</v>
      </c>
      <c r="B82" s="94"/>
      <c r="C82" s="94"/>
      <c r="D82" s="26">
        <f>SUM(D17:D24,D26:D42,D44:D48,D50:D56,D58:D62,D64:D76,D78:D81)</f>
        <v>180</v>
      </c>
      <c r="E82" s="26">
        <f>SUM(E17:E24,E26:E42,E44:E48,E50:E56,E58:E62,E64:E76,E78:E81)</f>
        <v>184</v>
      </c>
      <c r="F82" s="26">
        <f>SUM(F17:F24,F26:F42,F44:F48,F50:F56,F58:F62,F64:F76,F78:F81)</f>
        <v>30</v>
      </c>
      <c r="G82" s="26">
        <f>SUM(G17:G24,G26:G42,G44:G48,G50:G56,G58:G62,G64:G81)</f>
        <v>0</v>
      </c>
      <c r="H82" s="87">
        <f>SUM(H17:H24,H26:H42,H44:H48,H50:H56,H58:H62,H64:H81)</f>
        <v>30</v>
      </c>
      <c r="I82" s="26">
        <f>SUM(I17:I24,I26:I42,I44:I48,I50:I56,I58:I62,I64:I76,I78:I81)</f>
        <v>120</v>
      </c>
      <c r="J82" s="26">
        <f>SUM(J17:J24,J26:J42,J44:J48,J50:J56,J58:J62,J64:J76,J78:J81)</f>
        <v>210</v>
      </c>
      <c r="K82" s="26">
        <f>SUM(K17:K24,K26:K42,K44:K48,K50:K56,K58:K62,K64:K76,K78:K81)</f>
        <v>0</v>
      </c>
      <c r="L82" s="26"/>
      <c r="M82" s="87">
        <f>SUM(M17:M24,M26:M42,M44:M48,M50:M56,M58:M62,M64:M81)</f>
        <v>30</v>
      </c>
      <c r="N82" s="27">
        <f>SUM(N17:N24,N26:N42,N44:N48,N50:N56,N58:N62,N64:N76,N78:N81)</f>
        <v>225</v>
      </c>
      <c r="O82" s="27">
        <f>SUM(O17:O24,O26:O42,O44:O48,O50:O56,O58:O62,O64:O76,O78:O81)</f>
        <v>240</v>
      </c>
      <c r="P82" s="27">
        <f>SUM(P17:P24,P26:P42,P44:P48,P50:P56,P58:P62,P64:P76,P78:P81)</f>
        <v>0</v>
      </c>
      <c r="Q82" s="27">
        <f>SUM(Q17:Q24,Q26:Q42,Q44:Q48,Q50:Q56,Q58:Q62,Q64:Q81)</f>
        <v>0</v>
      </c>
      <c r="R82" s="87">
        <f>SUM(R17:R24,R26:R42,R44:R48,R50:R56,R58:R62,R64:R81)</f>
        <v>30</v>
      </c>
      <c r="S82" s="27">
        <f>SUM(S17:S24,S26:S42,S44:S48,S50:S56,S58:S62,S64:S76,S78:S81)</f>
        <v>105</v>
      </c>
      <c r="T82" s="27">
        <f>SUM(T17:T24,T26:T42,T44:T48,T50:T56,T58:T62,T64:T76,T78:T81)</f>
        <v>210</v>
      </c>
      <c r="U82" s="27">
        <f>SUM(U17:U24,U26:U42,U44:U48,U50:U56,U58:U62,U64:U76,U78:U81)</f>
        <v>0</v>
      </c>
      <c r="V82" s="27">
        <f>SUM(V17:V24,V26:V42,V44:V48,V50:V56,V58:V62,V64:V81)</f>
        <v>0</v>
      </c>
      <c r="W82" s="87">
        <f>SUM(W17:W24,W26:W42,W44:W48,W50:W56,W58:W62,W64:W81)</f>
        <v>30</v>
      </c>
      <c r="X82" s="25">
        <f>SUM(X17:X24,X26:X42,X44:X48,X50:X56,X58:X62,X64:X76,X78:X81)</f>
        <v>90</v>
      </c>
      <c r="Y82" s="25">
        <f>SUM(Y17:Y24,Y26:Y42,Y44:Y48,Y50:Y56,Y58:Y62,Y64:Y76,Y78:Y81)</f>
        <v>180</v>
      </c>
      <c r="Z82" s="25">
        <f>SUM(Z17:Z24,Z26:Z42,Z44:Z48,Z50:Z56,Z58:Z62,Z64:Z76,Z78:Z81)</f>
        <v>0</v>
      </c>
      <c r="AA82" s="25">
        <f>SUM(AA17:AA24,AA26:AA42,AA44:AA48,AA50:AA56,AA58:AA62,AA64:AA81)</f>
        <v>160</v>
      </c>
      <c r="AB82" s="87">
        <f>SUM(AB17:AB24,AB26:AB42,AB44:AB48,AB50:AB56,AB58:AB62,AB64:AB81)</f>
        <v>29</v>
      </c>
      <c r="AC82" s="25">
        <f>SUM(AC17:AC24,AC26:AC42,AC44:AC48,AC50:AC56,AC58:AC62,AC64:AC76,AC78:AC81)</f>
        <v>75</v>
      </c>
      <c r="AD82" s="25">
        <f>SUM(AD17:AD24,AD26:AD42,AD44:AD48,AD50:AD56,AD58:AD62,AD64:AD76,AD78:AD81)</f>
        <v>165</v>
      </c>
      <c r="AE82" s="25">
        <f>SUM(AE17:AE24,AE26:AE42,AE44:AE48,AE50:AE56,AE58:AE62,AE64:AE76,AE78:AE81)</f>
        <v>0</v>
      </c>
      <c r="AF82" s="25">
        <f>SUM(AF17:AF24,AF26:AF42,AF44:AF48,AF50:AF56,AF58:AF62,AF64:AF81)</f>
        <v>50</v>
      </c>
      <c r="AG82" s="87">
        <f>SUM(AG17:AG24,AG26:AG42,AG44:AG48,AG50:AG56,AG58:AG62,AG64:AG81)</f>
        <v>31</v>
      </c>
      <c r="AH82" s="19">
        <f>SUM(AH16+AH25+AH43+AH49+AH57+AH63)</f>
        <v>2104</v>
      </c>
      <c r="AI82" s="30">
        <f>SUM(AI16+AI25+AI43+AI49+AI57+AI63)</f>
        <v>795</v>
      </c>
      <c r="AJ82" s="30">
        <f>SUM(AJ16+AJ25+AJ43+AJ49+AJ57+AJ63)</f>
        <v>1189</v>
      </c>
      <c r="AK82" s="30">
        <f>SUM(AK16+AK25+AK43+AK49+AK57+AK63)</f>
        <v>30</v>
      </c>
      <c r="AL82" s="30">
        <f>AL63+AL57+AL49+AL43+AL25+AL16</f>
        <v>90</v>
      </c>
      <c r="AM82" s="88">
        <f>AM63+AM57+AM49+AM43+AM25+AM16</f>
        <v>180</v>
      </c>
      <c r="AN82" s="89">
        <f>AN63+AN57+AN49+AN43+AN25+AN16</f>
        <v>82.199999999999989</v>
      </c>
      <c r="AO82" s="89">
        <f>AO63+AO57+AO49+AO43+AO25+AO16</f>
        <v>37.199999999999996</v>
      </c>
      <c r="AP82" s="91">
        <f>AP63+AP57+AP49+AP43+AP25+AP16</f>
        <v>119.39999999999999</v>
      </c>
    </row>
    <row r="83" spans="1:42" ht="20.100000000000001" customHeight="1" x14ac:dyDescent="0.2">
      <c r="A83" s="94"/>
      <c r="B83" s="94"/>
      <c r="C83" s="94"/>
      <c r="D83" s="84">
        <f>D82+E82+F82</f>
        <v>394</v>
      </c>
      <c r="E83" s="84"/>
      <c r="F83" s="84"/>
      <c r="G83" s="84"/>
      <c r="H83" s="87"/>
      <c r="I83" s="84">
        <f>I82+J82+K82</f>
        <v>330</v>
      </c>
      <c r="J83" s="84"/>
      <c r="K83" s="84"/>
      <c r="L83" s="84"/>
      <c r="M83" s="87"/>
      <c r="N83" s="85">
        <f>N82+O82+P82</f>
        <v>465</v>
      </c>
      <c r="O83" s="85"/>
      <c r="P83" s="85"/>
      <c r="Q83" s="85"/>
      <c r="R83" s="87"/>
      <c r="S83" s="85">
        <f>S82+T82+U82</f>
        <v>315</v>
      </c>
      <c r="T83" s="85"/>
      <c r="U83" s="85"/>
      <c r="V83" s="85"/>
      <c r="W83" s="87"/>
      <c r="X83" s="86">
        <f>X82+Y82+Z82</f>
        <v>270</v>
      </c>
      <c r="Y83" s="86"/>
      <c r="Z83" s="86"/>
      <c r="AA83" s="86"/>
      <c r="AB83" s="87"/>
      <c r="AC83" s="86">
        <f>AC82+AD82+AE82</f>
        <v>240</v>
      </c>
      <c r="AD83" s="86"/>
      <c r="AE83" s="86"/>
      <c r="AF83" s="86"/>
      <c r="AG83" s="87"/>
      <c r="AH83" s="92">
        <f>X84+N84+D84</f>
        <v>2014</v>
      </c>
      <c r="AI83" s="92"/>
      <c r="AJ83" s="92"/>
      <c r="AK83" s="92"/>
      <c r="AL83" s="92"/>
      <c r="AM83" s="88" t="e">
        <f>#REF!+#REF!+'[1]plan główny'!AM241+AM63+AM70</f>
        <v>#REF!</v>
      </c>
      <c r="AN83" s="89"/>
      <c r="AO83" s="89"/>
      <c r="AP83" s="91"/>
    </row>
    <row r="84" spans="1:42" ht="20.100000000000001" customHeight="1" x14ac:dyDescent="0.2">
      <c r="A84" s="94"/>
      <c r="B84" s="94"/>
      <c r="C84" s="94"/>
      <c r="D84" s="83">
        <f>D83+I83</f>
        <v>724</v>
      </c>
      <c r="E84" s="83"/>
      <c r="F84" s="83"/>
      <c r="G84" s="83"/>
      <c r="H84" s="83"/>
      <c r="I84" s="83"/>
      <c r="J84" s="83"/>
      <c r="K84" s="83"/>
      <c r="L84" s="83"/>
      <c r="M84" s="29">
        <f>H82+M82</f>
        <v>60</v>
      </c>
      <c r="N84" s="83">
        <f>N83+S83</f>
        <v>780</v>
      </c>
      <c r="O84" s="83"/>
      <c r="P84" s="83"/>
      <c r="Q84" s="83"/>
      <c r="R84" s="83"/>
      <c r="S84" s="83"/>
      <c r="T84" s="83"/>
      <c r="U84" s="83"/>
      <c r="V84" s="83"/>
      <c r="W84" s="29">
        <f>R82+W82</f>
        <v>60</v>
      </c>
      <c r="X84" s="83">
        <f>X83+AC83</f>
        <v>510</v>
      </c>
      <c r="Y84" s="83"/>
      <c r="Z84" s="83"/>
      <c r="AA84" s="83"/>
      <c r="AB84" s="83"/>
      <c r="AC84" s="83"/>
      <c r="AD84" s="83"/>
      <c r="AE84" s="83"/>
      <c r="AF84" s="83"/>
      <c r="AG84" s="29">
        <f>AB82+AG82</f>
        <v>60</v>
      </c>
      <c r="AH84" s="92"/>
      <c r="AI84" s="92"/>
      <c r="AJ84" s="92"/>
      <c r="AK84" s="92"/>
      <c r="AL84" s="92"/>
      <c r="AM84" s="88" t="e">
        <f>#REF!+#REF!+'[1]plan główny'!AM242+AM69+AM71</f>
        <v>#REF!</v>
      </c>
      <c r="AN84" s="89"/>
      <c r="AO84" s="89"/>
      <c r="AP84" s="91"/>
    </row>
    <row r="85" spans="1:42" x14ac:dyDescent="0.2">
      <c r="B85" s="49" t="s">
        <v>79</v>
      </c>
      <c r="AN85" s="12"/>
      <c r="AO85" s="12"/>
      <c r="AP85" s="12"/>
    </row>
    <row r="86" spans="1:42" x14ac:dyDescent="0.2">
      <c r="B86" s="49" t="s">
        <v>80</v>
      </c>
      <c r="AN86" s="12"/>
      <c r="AO86" s="12"/>
      <c r="AP86" s="12"/>
    </row>
    <row r="87" spans="1:42" x14ac:dyDescent="0.2">
      <c r="B87" s="49"/>
    </row>
    <row r="89" spans="1:42" ht="34.5" customHeight="1" x14ac:dyDescent="0.2">
      <c r="A89" s="79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 spans="1:42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</row>
    <row r="91" spans="1:42" x14ac:dyDescent="0.2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</row>
    <row r="92" spans="1:42" x14ac:dyDescent="0.2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</row>
    <row r="93" spans="1:42" ht="19.5" x14ac:dyDescent="0.2">
      <c r="A93" s="1"/>
      <c r="B93" s="77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</row>
    <row r="94" spans="1:42" x14ac:dyDescent="0.2">
      <c r="A94" s="1"/>
      <c r="B94" s="2"/>
      <c r="C94" s="3"/>
      <c r="D94" s="4"/>
      <c r="E94" s="4"/>
      <c r="F94" s="4"/>
      <c r="G94" s="4"/>
      <c r="H94" s="5"/>
      <c r="I94" s="4"/>
      <c r="J94" s="4"/>
      <c r="K94" s="4"/>
      <c r="L94" s="4"/>
      <c r="M94" s="5"/>
      <c r="N94" s="6"/>
      <c r="O94" s="6"/>
      <c r="P94" s="6"/>
      <c r="Q94" s="6"/>
      <c r="R94" s="7"/>
      <c r="S94" s="4"/>
      <c r="T94" s="4"/>
      <c r="U94" s="4"/>
      <c r="V94" s="4"/>
      <c r="W94" s="5"/>
      <c r="X94" s="6"/>
      <c r="Y94" s="6"/>
      <c r="Z94" s="6"/>
      <c r="AA94" s="6"/>
      <c r="AB94" s="7"/>
      <c r="AC94" s="4"/>
      <c r="AD94" s="4"/>
      <c r="AE94" s="4"/>
      <c r="AF94" s="4"/>
      <c r="AG94" s="5"/>
      <c r="AH94" s="8"/>
      <c r="AI94" s="9"/>
      <c r="AJ94" s="9"/>
      <c r="AK94" s="9"/>
      <c r="AL94" s="9"/>
      <c r="AM94" s="10"/>
    </row>
    <row r="95" spans="1:42" x14ac:dyDescent="0.2">
      <c r="AN95" s="12"/>
      <c r="AO95" s="12"/>
      <c r="AP95" s="12"/>
    </row>
    <row r="96" spans="1:42" x14ac:dyDescent="0.2">
      <c r="AN96" s="12"/>
      <c r="AO96" s="12"/>
      <c r="AP96" s="12"/>
    </row>
  </sheetData>
  <mergeCells count="68">
    <mergeCell ref="A11:AP11"/>
    <mergeCell ref="A9:AM9"/>
    <mergeCell ref="A6:AP6"/>
    <mergeCell ref="A7:AP7"/>
    <mergeCell ref="A8:AP8"/>
    <mergeCell ref="A10:AP10"/>
    <mergeCell ref="A1:AP1"/>
    <mergeCell ref="A2:AP2"/>
    <mergeCell ref="A3:AP3"/>
    <mergeCell ref="A4:AP4"/>
    <mergeCell ref="A5:AP5"/>
    <mergeCell ref="AP13:AP15"/>
    <mergeCell ref="A13:A15"/>
    <mergeCell ref="B13:B15"/>
    <mergeCell ref="C13:C15"/>
    <mergeCell ref="D13:M13"/>
    <mergeCell ref="N13:W13"/>
    <mergeCell ref="X13:AG13"/>
    <mergeCell ref="AH13:AH15"/>
    <mergeCell ref="AI13:AL14"/>
    <mergeCell ref="AM13:AM15"/>
    <mergeCell ref="AN13:AN15"/>
    <mergeCell ref="AO13:AO15"/>
    <mergeCell ref="D14:G14"/>
    <mergeCell ref="AM82:AM84"/>
    <mergeCell ref="A77:AG77"/>
    <mergeCell ref="S14:V14"/>
    <mergeCell ref="W14:W15"/>
    <mergeCell ref="X14:AA14"/>
    <mergeCell ref="AB14:AB15"/>
    <mergeCell ref="AC14:AF14"/>
    <mergeCell ref="H14:H15"/>
    <mergeCell ref="I14:L14"/>
    <mergeCell ref="M14:M15"/>
    <mergeCell ref="N14:Q14"/>
    <mergeCell ref="R14:R15"/>
    <mergeCell ref="A25:AG25"/>
    <mergeCell ref="A43:AG43"/>
    <mergeCell ref="A16:AG16"/>
    <mergeCell ref="N84:V84"/>
    <mergeCell ref="X84:AF84"/>
    <mergeCell ref="AB82:AB83"/>
    <mergeCell ref="AG82:AG83"/>
    <mergeCell ref="AG14:AG15"/>
    <mergeCell ref="A49:AG49"/>
    <mergeCell ref="A57:AG57"/>
    <mergeCell ref="A63:AG63"/>
    <mergeCell ref="AO82:AO84"/>
    <mergeCell ref="AP82:AP84"/>
    <mergeCell ref="A82:C84"/>
    <mergeCell ref="H82:H83"/>
    <mergeCell ref="M82:M83"/>
    <mergeCell ref="R82:R83"/>
    <mergeCell ref="W82:W83"/>
    <mergeCell ref="D83:G83"/>
    <mergeCell ref="I83:L83"/>
    <mergeCell ref="N83:Q83"/>
    <mergeCell ref="S83:V83"/>
    <mergeCell ref="X83:AA83"/>
    <mergeCell ref="AC83:AF83"/>
    <mergeCell ref="AH83:AL84"/>
    <mergeCell ref="D84:L84"/>
    <mergeCell ref="AN82:AN84"/>
    <mergeCell ref="A89:AM89"/>
    <mergeCell ref="A90:AM90"/>
    <mergeCell ref="A91:AM91"/>
    <mergeCell ref="A92:AM92"/>
    <mergeCell ref="B93:AM9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0"/>
  <sheetViews>
    <sheetView tabSelected="1" zoomScaleNormal="100" workbookViewId="0">
      <selection activeCell="AR20" sqref="AR20"/>
    </sheetView>
  </sheetViews>
  <sheetFormatPr defaultRowHeight="12.75" x14ac:dyDescent="0.2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  <col min="40" max="40" width="6.5703125" customWidth="1"/>
    <col min="41" max="42" width="4" customWidth="1"/>
  </cols>
  <sheetData>
    <row r="1" spans="1:42" x14ac:dyDescent="0.2">
      <c r="A1" s="107" t="s">
        <v>108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</row>
    <row r="2" spans="1:42" x14ac:dyDescent="0.2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</row>
    <row r="3" spans="1:42" x14ac:dyDescent="0.2">
      <c r="A3" s="116" t="s">
        <v>109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</row>
    <row r="4" spans="1:42" x14ac:dyDescent="0.2">
      <c r="A4" s="107" t="s">
        <v>110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</row>
    <row r="5" spans="1:42" x14ac:dyDescent="0.2">
      <c r="A5" s="108" t="s">
        <v>111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</row>
    <row r="6" spans="1:42" ht="15" customHeight="1" x14ac:dyDescent="0.2">
      <c r="A6" s="111" t="s">
        <v>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</row>
    <row r="7" spans="1:42" ht="15" customHeight="1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</row>
    <row r="8" spans="1:42" ht="15" customHeight="1" x14ac:dyDescent="0.2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</row>
    <row r="9" spans="1:42" ht="6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</row>
    <row r="10" spans="1:42" ht="15" customHeight="1" x14ac:dyDescent="0.2">
      <c r="A10" s="109" t="s">
        <v>112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</row>
    <row r="11" spans="1:42" ht="15" customHeight="1" x14ac:dyDescent="0.2">
      <c r="A11" s="109" t="s">
        <v>4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</row>
    <row r="12" spans="1:42" x14ac:dyDescent="0.2">
      <c r="A12" s="1"/>
      <c r="B12" s="2"/>
      <c r="C12" s="3"/>
      <c r="D12" s="4"/>
      <c r="E12" s="4"/>
      <c r="F12" s="4"/>
      <c r="G12" s="4"/>
      <c r="H12" s="5"/>
      <c r="I12" s="4"/>
      <c r="J12" s="4"/>
      <c r="K12" s="4"/>
      <c r="L12" s="4"/>
      <c r="M12" s="5"/>
      <c r="N12" s="6"/>
      <c r="O12" s="6"/>
      <c r="P12" s="6"/>
      <c r="Q12" s="6"/>
      <c r="R12" s="7"/>
      <c r="S12" s="4"/>
      <c r="T12" s="4"/>
      <c r="U12" s="4"/>
      <c r="V12" s="4"/>
      <c r="W12" s="5"/>
      <c r="X12" s="6"/>
      <c r="Y12" s="6"/>
      <c r="Z12" s="6"/>
      <c r="AA12" s="6"/>
      <c r="AB12" s="7"/>
      <c r="AC12" s="4"/>
      <c r="AD12" s="4"/>
      <c r="AE12" s="4"/>
      <c r="AF12" s="4"/>
      <c r="AG12" s="5"/>
      <c r="AH12" s="8"/>
      <c r="AI12" s="9"/>
      <c r="AJ12" s="9"/>
      <c r="AK12" s="9"/>
      <c r="AL12" s="9"/>
      <c r="AM12" s="10"/>
    </row>
    <row r="13" spans="1:42" ht="18" customHeight="1" x14ac:dyDescent="0.2">
      <c r="A13" s="100" t="s">
        <v>5</v>
      </c>
      <c r="B13" s="100" t="s">
        <v>6</v>
      </c>
      <c r="C13" s="101" t="s">
        <v>7</v>
      </c>
      <c r="D13" s="102" t="s">
        <v>8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 t="s">
        <v>9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 t="s">
        <v>10</v>
      </c>
      <c r="Y13" s="102"/>
      <c r="Z13" s="102"/>
      <c r="AA13" s="102"/>
      <c r="AB13" s="102"/>
      <c r="AC13" s="102"/>
      <c r="AD13" s="102"/>
      <c r="AE13" s="102"/>
      <c r="AF13" s="102"/>
      <c r="AG13" s="102"/>
      <c r="AH13" s="103" t="s">
        <v>11</v>
      </c>
      <c r="AI13" s="104" t="s">
        <v>12</v>
      </c>
      <c r="AJ13" s="104"/>
      <c r="AK13" s="104"/>
      <c r="AL13" s="104"/>
      <c r="AM13" s="96" t="s">
        <v>13</v>
      </c>
      <c r="AN13" s="105" t="s">
        <v>14</v>
      </c>
      <c r="AO13" s="106" t="s">
        <v>15</v>
      </c>
      <c r="AP13" s="99" t="s">
        <v>16</v>
      </c>
    </row>
    <row r="14" spans="1:42" ht="18" customHeight="1" x14ac:dyDescent="0.2">
      <c r="A14" s="100"/>
      <c r="B14" s="100"/>
      <c r="C14" s="101"/>
      <c r="D14" s="95" t="s">
        <v>17</v>
      </c>
      <c r="E14" s="95"/>
      <c r="F14" s="95"/>
      <c r="G14" s="95"/>
      <c r="H14" s="96" t="s">
        <v>13</v>
      </c>
      <c r="I14" s="95" t="s">
        <v>18</v>
      </c>
      <c r="J14" s="95"/>
      <c r="K14" s="95"/>
      <c r="L14" s="95"/>
      <c r="M14" s="96" t="s">
        <v>13</v>
      </c>
      <c r="N14" s="97" t="s">
        <v>19</v>
      </c>
      <c r="O14" s="97"/>
      <c r="P14" s="97"/>
      <c r="Q14" s="97"/>
      <c r="R14" s="96" t="s">
        <v>13</v>
      </c>
      <c r="S14" s="97" t="s">
        <v>20</v>
      </c>
      <c r="T14" s="97"/>
      <c r="U14" s="97"/>
      <c r="V14" s="97"/>
      <c r="W14" s="96" t="s">
        <v>13</v>
      </c>
      <c r="X14" s="98" t="s">
        <v>21</v>
      </c>
      <c r="Y14" s="98"/>
      <c r="Z14" s="98"/>
      <c r="AA14" s="98"/>
      <c r="AB14" s="96" t="s">
        <v>13</v>
      </c>
      <c r="AC14" s="98" t="s">
        <v>22</v>
      </c>
      <c r="AD14" s="98"/>
      <c r="AE14" s="98"/>
      <c r="AF14" s="98"/>
      <c r="AG14" s="96" t="s">
        <v>13</v>
      </c>
      <c r="AH14" s="103"/>
      <c r="AI14" s="104"/>
      <c r="AJ14" s="104"/>
      <c r="AK14" s="104"/>
      <c r="AL14" s="104"/>
      <c r="AM14" s="96"/>
      <c r="AN14" s="105"/>
      <c r="AO14" s="106"/>
      <c r="AP14" s="99"/>
    </row>
    <row r="15" spans="1:42" ht="18" customHeight="1" x14ac:dyDescent="0.2">
      <c r="A15" s="100"/>
      <c r="B15" s="100"/>
      <c r="C15" s="101"/>
      <c r="D15" s="21" t="s">
        <v>23</v>
      </c>
      <c r="E15" s="21" t="s">
        <v>24</v>
      </c>
      <c r="F15" s="21" t="s">
        <v>25</v>
      </c>
      <c r="G15" s="21" t="s">
        <v>26</v>
      </c>
      <c r="H15" s="96"/>
      <c r="I15" s="21" t="s">
        <v>23</v>
      </c>
      <c r="J15" s="21" t="s">
        <v>24</v>
      </c>
      <c r="K15" s="21" t="s">
        <v>25</v>
      </c>
      <c r="L15" s="21" t="s">
        <v>26</v>
      </c>
      <c r="M15" s="96"/>
      <c r="N15" s="23" t="s">
        <v>23</v>
      </c>
      <c r="O15" s="23" t="s">
        <v>24</v>
      </c>
      <c r="P15" s="23" t="s">
        <v>25</v>
      </c>
      <c r="Q15" s="23" t="s">
        <v>26</v>
      </c>
      <c r="R15" s="96"/>
      <c r="S15" s="23" t="s">
        <v>23</v>
      </c>
      <c r="T15" s="23" t="s">
        <v>24</v>
      </c>
      <c r="U15" s="23" t="s">
        <v>25</v>
      </c>
      <c r="V15" s="23" t="s">
        <v>26</v>
      </c>
      <c r="W15" s="96"/>
      <c r="X15" s="24" t="s">
        <v>23</v>
      </c>
      <c r="Y15" s="24" t="s">
        <v>24</v>
      </c>
      <c r="Z15" s="24" t="s">
        <v>25</v>
      </c>
      <c r="AA15" s="24" t="s">
        <v>26</v>
      </c>
      <c r="AB15" s="96"/>
      <c r="AC15" s="24" t="s">
        <v>23</v>
      </c>
      <c r="AD15" s="24" t="s">
        <v>24</v>
      </c>
      <c r="AE15" s="24" t="s">
        <v>25</v>
      </c>
      <c r="AF15" s="24" t="s">
        <v>26</v>
      </c>
      <c r="AG15" s="96"/>
      <c r="AH15" s="103"/>
      <c r="AI15" s="14" t="s">
        <v>27</v>
      </c>
      <c r="AJ15" s="14" t="s">
        <v>28</v>
      </c>
      <c r="AK15" s="14" t="s">
        <v>25</v>
      </c>
      <c r="AL15" s="14" t="s">
        <v>26</v>
      </c>
      <c r="AM15" s="96"/>
      <c r="AN15" s="105"/>
      <c r="AO15" s="106"/>
      <c r="AP15" s="99"/>
    </row>
    <row r="16" spans="1:42" ht="20.100000000000001" customHeight="1" x14ac:dyDescent="0.2">
      <c r="A16" s="93" t="s">
        <v>29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22">
        <f t="shared" ref="AH16:AM16" si="0">SUM(AH17:AH24)</f>
        <v>240</v>
      </c>
      <c r="AI16" s="22">
        <f t="shared" si="0"/>
        <v>180</v>
      </c>
      <c r="AJ16" s="22">
        <f t="shared" si="0"/>
        <v>60</v>
      </c>
      <c r="AK16" s="22">
        <f t="shared" si="0"/>
        <v>0</v>
      </c>
      <c r="AL16" s="22">
        <f t="shared" si="0"/>
        <v>0</v>
      </c>
      <c r="AM16" s="15">
        <f t="shared" si="0"/>
        <v>21</v>
      </c>
      <c r="AN16" s="59">
        <f t="shared" ref="AN16:AO16" si="1">SUM(AN17:AN24)</f>
        <v>9.6</v>
      </c>
      <c r="AO16" s="59">
        <f t="shared" si="1"/>
        <v>4.2</v>
      </c>
      <c r="AP16" s="60">
        <f>AN16+AO16</f>
        <v>13.8</v>
      </c>
    </row>
    <row r="17" spans="1:42" ht="20.100000000000001" customHeight="1" x14ac:dyDescent="0.2">
      <c r="A17" s="11">
        <v>1</v>
      </c>
      <c r="B17" s="31" t="s">
        <v>30</v>
      </c>
      <c r="C17" s="52" t="s">
        <v>31</v>
      </c>
      <c r="D17" s="32"/>
      <c r="E17" s="32">
        <v>30</v>
      </c>
      <c r="F17" s="32"/>
      <c r="G17" s="32"/>
      <c r="H17" s="53">
        <v>2</v>
      </c>
      <c r="I17" s="32"/>
      <c r="J17" s="32"/>
      <c r="K17" s="32"/>
      <c r="L17" s="32"/>
      <c r="M17" s="53"/>
      <c r="N17" s="34"/>
      <c r="O17" s="34"/>
      <c r="P17" s="34"/>
      <c r="Q17" s="34"/>
      <c r="R17" s="50"/>
      <c r="S17" s="34"/>
      <c r="T17" s="34"/>
      <c r="U17" s="34"/>
      <c r="V17" s="34"/>
      <c r="W17" s="50"/>
      <c r="X17" s="36"/>
      <c r="Y17" s="36"/>
      <c r="Z17" s="36"/>
      <c r="AA17" s="36"/>
      <c r="AB17" s="50"/>
      <c r="AC17" s="36"/>
      <c r="AD17" s="36"/>
      <c r="AE17" s="36"/>
      <c r="AF17" s="36"/>
      <c r="AG17" s="50"/>
      <c r="AH17" s="17">
        <f>AI17+AJ17+AK17+AL17</f>
        <v>30</v>
      </c>
      <c r="AI17" s="18">
        <f t="shared" ref="AI17:AM24" si="2">D17+I17+N17+S17+X17+AC17</f>
        <v>0</v>
      </c>
      <c r="AJ17" s="18">
        <f t="shared" si="2"/>
        <v>30</v>
      </c>
      <c r="AK17" s="18">
        <f t="shared" si="2"/>
        <v>0</v>
      </c>
      <c r="AL17" s="18">
        <f t="shared" si="2"/>
        <v>0</v>
      </c>
      <c r="AM17" s="16">
        <f t="shared" si="2"/>
        <v>2</v>
      </c>
      <c r="AN17" s="61">
        <v>1.2</v>
      </c>
      <c r="AO17" s="61">
        <v>0.6</v>
      </c>
      <c r="AP17" s="62">
        <f t="shared" ref="AP17:AP24" si="3">AN17+AO17</f>
        <v>1.7999999999999998</v>
      </c>
    </row>
    <row r="18" spans="1:42" ht="20.100000000000001" customHeight="1" x14ac:dyDescent="0.2">
      <c r="A18" s="11">
        <v>2</v>
      </c>
      <c r="B18" s="31" t="s">
        <v>32</v>
      </c>
      <c r="C18" s="67" t="s">
        <v>124</v>
      </c>
      <c r="D18" s="32">
        <v>30</v>
      </c>
      <c r="E18" s="32"/>
      <c r="F18" s="32"/>
      <c r="G18" s="32"/>
      <c r="H18" s="53">
        <v>3</v>
      </c>
      <c r="I18" s="32"/>
      <c r="J18" s="32"/>
      <c r="K18" s="32"/>
      <c r="L18" s="32"/>
      <c r="M18" s="53"/>
      <c r="N18" s="34"/>
      <c r="O18" s="34"/>
      <c r="P18" s="34"/>
      <c r="Q18" s="34"/>
      <c r="R18" s="50"/>
      <c r="S18" s="34"/>
      <c r="T18" s="34"/>
      <c r="U18" s="34"/>
      <c r="V18" s="34"/>
      <c r="W18" s="50"/>
      <c r="X18" s="36"/>
      <c r="Y18" s="36"/>
      <c r="Z18" s="36"/>
      <c r="AA18" s="36"/>
      <c r="AB18" s="50"/>
      <c r="AC18" s="36"/>
      <c r="AD18" s="36"/>
      <c r="AE18" s="36"/>
      <c r="AF18" s="36"/>
      <c r="AG18" s="50"/>
      <c r="AH18" s="51">
        <f t="shared" ref="AH18:AH74" si="4">AI18+AJ18+AK18+AL18</f>
        <v>30</v>
      </c>
      <c r="AI18" s="18">
        <f t="shared" si="2"/>
        <v>30</v>
      </c>
      <c r="AJ18" s="18">
        <f t="shared" si="2"/>
        <v>0</v>
      </c>
      <c r="AK18" s="18">
        <f t="shared" si="2"/>
        <v>0</v>
      </c>
      <c r="AL18" s="18">
        <f t="shared" si="2"/>
        <v>0</v>
      </c>
      <c r="AM18" s="16">
        <f t="shared" si="2"/>
        <v>3</v>
      </c>
      <c r="AN18" s="61">
        <v>1.2</v>
      </c>
      <c r="AO18" s="61">
        <v>0.6</v>
      </c>
      <c r="AP18" s="62">
        <f t="shared" si="3"/>
        <v>1.7999999999999998</v>
      </c>
    </row>
    <row r="19" spans="1:42" ht="20.100000000000001" customHeight="1" x14ac:dyDescent="0.2">
      <c r="A19" s="11">
        <v>3</v>
      </c>
      <c r="B19" s="31" t="s">
        <v>33</v>
      </c>
      <c r="C19" s="68" t="s">
        <v>125</v>
      </c>
      <c r="D19" s="41">
        <v>30</v>
      </c>
      <c r="E19" s="32"/>
      <c r="F19" s="32"/>
      <c r="G19" s="32"/>
      <c r="H19" s="53">
        <v>2</v>
      </c>
      <c r="I19" s="32">
        <v>30</v>
      </c>
      <c r="J19" s="32"/>
      <c r="K19" s="32"/>
      <c r="L19" s="32"/>
      <c r="M19" s="53">
        <v>3</v>
      </c>
      <c r="N19" s="34"/>
      <c r="O19" s="34"/>
      <c r="P19" s="34"/>
      <c r="Q19" s="34"/>
      <c r="R19" s="50"/>
      <c r="S19" s="34"/>
      <c r="T19" s="34"/>
      <c r="U19" s="34"/>
      <c r="V19" s="34"/>
      <c r="W19" s="50"/>
      <c r="X19" s="36"/>
      <c r="Y19" s="36"/>
      <c r="Z19" s="36"/>
      <c r="AA19" s="36"/>
      <c r="AB19" s="50"/>
      <c r="AC19" s="36"/>
      <c r="AD19" s="36"/>
      <c r="AE19" s="36"/>
      <c r="AF19" s="36"/>
      <c r="AG19" s="50"/>
      <c r="AH19" s="51">
        <f t="shared" si="4"/>
        <v>60</v>
      </c>
      <c r="AI19" s="18">
        <f t="shared" si="2"/>
        <v>60</v>
      </c>
      <c r="AJ19" s="18">
        <f t="shared" si="2"/>
        <v>0</v>
      </c>
      <c r="AK19" s="18">
        <f t="shared" si="2"/>
        <v>0</v>
      </c>
      <c r="AL19" s="18">
        <f t="shared" si="2"/>
        <v>0</v>
      </c>
      <c r="AM19" s="16">
        <f t="shared" si="2"/>
        <v>5</v>
      </c>
      <c r="AN19" s="61">
        <v>2.4</v>
      </c>
      <c r="AO19" s="61">
        <v>1.2</v>
      </c>
      <c r="AP19" s="62">
        <f t="shared" si="3"/>
        <v>3.5999999999999996</v>
      </c>
    </row>
    <row r="20" spans="1:42" ht="20.100000000000001" customHeight="1" x14ac:dyDescent="0.2">
      <c r="A20" s="11">
        <v>4</v>
      </c>
      <c r="B20" s="31" t="s">
        <v>34</v>
      </c>
      <c r="C20" s="52" t="s">
        <v>31</v>
      </c>
      <c r="D20" s="32"/>
      <c r="E20" s="32">
        <v>30</v>
      </c>
      <c r="F20" s="32"/>
      <c r="G20" s="32"/>
      <c r="H20" s="53">
        <v>2</v>
      </c>
      <c r="I20" s="41"/>
      <c r="J20" s="32"/>
      <c r="K20" s="32"/>
      <c r="L20" s="32"/>
      <c r="M20" s="53"/>
      <c r="N20" s="34"/>
      <c r="O20" s="34"/>
      <c r="P20" s="34"/>
      <c r="Q20" s="34"/>
      <c r="R20" s="50"/>
      <c r="S20" s="34"/>
      <c r="T20" s="34"/>
      <c r="U20" s="34"/>
      <c r="V20" s="34"/>
      <c r="W20" s="50"/>
      <c r="X20" s="36"/>
      <c r="Y20" s="36"/>
      <c r="Z20" s="36"/>
      <c r="AA20" s="36"/>
      <c r="AB20" s="50"/>
      <c r="AC20" s="36"/>
      <c r="AD20" s="36"/>
      <c r="AE20" s="36"/>
      <c r="AF20" s="36"/>
      <c r="AG20" s="50"/>
      <c r="AH20" s="51">
        <f t="shared" si="4"/>
        <v>30</v>
      </c>
      <c r="AI20" s="18">
        <f t="shared" si="2"/>
        <v>0</v>
      </c>
      <c r="AJ20" s="18">
        <f t="shared" si="2"/>
        <v>30</v>
      </c>
      <c r="AK20" s="18">
        <f t="shared" si="2"/>
        <v>0</v>
      </c>
      <c r="AL20" s="18">
        <f t="shared" si="2"/>
        <v>0</v>
      </c>
      <c r="AM20" s="16">
        <f t="shared" si="2"/>
        <v>2</v>
      </c>
      <c r="AN20" s="61">
        <v>1.2</v>
      </c>
      <c r="AO20" s="61">
        <v>0.6</v>
      </c>
      <c r="AP20" s="62">
        <f t="shared" si="3"/>
        <v>1.7999999999999998</v>
      </c>
    </row>
    <row r="21" spans="1:42" ht="20.100000000000001" customHeight="1" x14ac:dyDescent="0.2">
      <c r="A21" s="11">
        <v>5</v>
      </c>
      <c r="B21" s="31" t="s">
        <v>35</v>
      </c>
      <c r="C21" s="67" t="s">
        <v>124</v>
      </c>
      <c r="D21" s="42">
        <v>30</v>
      </c>
      <c r="E21" s="32"/>
      <c r="F21" s="32"/>
      <c r="G21" s="38"/>
      <c r="H21" s="53">
        <v>3</v>
      </c>
      <c r="I21" s="32"/>
      <c r="J21" s="32"/>
      <c r="K21" s="32"/>
      <c r="L21" s="38"/>
      <c r="M21" s="54"/>
      <c r="N21" s="43"/>
      <c r="O21" s="43"/>
      <c r="P21" s="43"/>
      <c r="Q21" s="43"/>
      <c r="R21" s="44"/>
      <c r="S21" s="43"/>
      <c r="T21" s="43"/>
      <c r="U21" s="43"/>
      <c r="V21" s="43"/>
      <c r="W21" s="44"/>
      <c r="X21" s="45"/>
      <c r="Y21" s="45"/>
      <c r="Z21" s="45"/>
      <c r="AA21" s="36"/>
      <c r="AB21" s="50"/>
      <c r="AC21" s="36"/>
      <c r="AD21" s="36"/>
      <c r="AE21" s="36"/>
      <c r="AF21" s="36"/>
      <c r="AG21" s="50"/>
      <c r="AH21" s="51">
        <f t="shared" si="4"/>
        <v>30</v>
      </c>
      <c r="AI21" s="18">
        <f t="shared" si="2"/>
        <v>30</v>
      </c>
      <c r="AJ21" s="18">
        <f t="shared" si="2"/>
        <v>0</v>
      </c>
      <c r="AK21" s="18">
        <f t="shared" si="2"/>
        <v>0</v>
      </c>
      <c r="AL21" s="18">
        <f t="shared" si="2"/>
        <v>0</v>
      </c>
      <c r="AM21" s="16">
        <f t="shared" si="2"/>
        <v>3</v>
      </c>
      <c r="AN21" s="61">
        <v>1.2</v>
      </c>
      <c r="AO21" s="61">
        <v>0.6</v>
      </c>
      <c r="AP21" s="62">
        <f t="shared" si="3"/>
        <v>1.7999999999999998</v>
      </c>
    </row>
    <row r="22" spans="1:42" ht="20.100000000000001" customHeight="1" x14ac:dyDescent="0.2">
      <c r="A22" s="11">
        <v>6</v>
      </c>
      <c r="B22" s="31" t="s">
        <v>36</v>
      </c>
      <c r="C22" s="67" t="s">
        <v>124</v>
      </c>
      <c r="D22" s="32">
        <v>30</v>
      </c>
      <c r="E22" s="32"/>
      <c r="F22" s="32"/>
      <c r="G22" s="38"/>
      <c r="H22" s="53">
        <v>4</v>
      </c>
      <c r="I22" s="32"/>
      <c r="J22" s="32"/>
      <c r="K22" s="32"/>
      <c r="L22" s="38"/>
      <c r="M22" s="54"/>
      <c r="N22" s="43"/>
      <c r="O22" s="43"/>
      <c r="P22" s="43"/>
      <c r="Q22" s="43"/>
      <c r="R22" s="44"/>
      <c r="S22" s="43"/>
      <c r="T22" s="43"/>
      <c r="U22" s="43"/>
      <c r="V22" s="43"/>
      <c r="W22" s="44"/>
      <c r="X22" s="36"/>
      <c r="Y22" s="36"/>
      <c r="Z22" s="36"/>
      <c r="AA22" s="36"/>
      <c r="AB22" s="50"/>
      <c r="AC22" s="36"/>
      <c r="AD22" s="36"/>
      <c r="AE22" s="36"/>
      <c r="AF22" s="36"/>
      <c r="AG22" s="50"/>
      <c r="AH22" s="51">
        <f t="shared" si="4"/>
        <v>30</v>
      </c>
      <c r="AI22" s="18">
        <f t="shared" si="2"/>
        <v>30</v>
      </c>
      <c r="AJ22" s="18">
        <f t="shared" si="2"/>
        <v>0</v>
      </c>
      <c r="AK22" s="18">
        <f t="shared" si="2"/>
        <v>0</v>
      </c>
      <c r="AL22" s="18">
        <f t="shared" si="2"/>
        <v>0</v>
      </c>
      <c r="AM22" s="16">
        <f t="shared" si="2"/>
        <v>4</v>
      </c>
      <c r="AN22" s="61">
        <v>1.2</v>
      </c>
      <c r="AO22" s="61">
        <v>0.6</v>
      </c>
      <c r="AP22" s="62">
        <f t="shared" si="3"/>
        <v>1.7999999999999998</v>
      </c>
    </row>
    <row r="23" spans="1:42" ht="20.100000000000001" customHeight="1" x14ac:dyDescent="0.2">
      <c r="A23" s="11">
        <v>7</v>
      </c>
      <c r="B23" s="31" t="s">
        <v>37</v>
      </c>
      <c r="C23" s="52" t="s">
        <v>38</v>
      </c>
      <c r="D23" s="32"/>
      <c r="E23" s="32"/>
      <c r="F23" s="32"/>
      <c r="G23" s="38"/>
      <c r="H23" s="53"/>
      <c r="I23" s="32"/>
      <c r="J23" s="32"/>
      <c r="K23" s="32"/>
      <c r="L23" s="38"/>
      <c r="M23" s="54"/>
      <c r="N23" s="46">
        <v>15</v>
      </c>
      <c r="O23" s="43"/>
      <c r="P23" s="43"/>
      <c r="Q23" s="43"/>
      <c r="R23" s="44">
        <v>1</v>
      </c>
      <c r="S23" s="43"/>
      <c r="T23" s="43"/>
      <c r="U23" s="43"/>
      <c r="V23" s="43"/>
      <c r="W23" s="44"/>
      <c r="X23" s="36"/>
      <c r="Y23" s="36"/>
      <c r="Z23" s="36"/>
      <c r="AA23" s="36"/>
      <c r="AB23" s="50"/>
      <c r="AC23" s="36"/>
      <c r="AD23" s="36"/>
      <c r="AE23" s="36"/>
      <c r="AF23" s="36"/>
      <c r="AG23" s="50"/>
      <c r="AH23" s="51">
        <f t="shared" si="4"/>
        <v>15</v>
      </c>
      <c r="AI23" s="18">
        <f t="shared" ref="AI23:AL24" si="5">D23+I23+N23+S23+X23+AC23</f>
        <v>15</v>
      </c>
      <c r="AJ23" s="18">
        <f t="shared" si="5"/>
        <v>0</v>
      </c>
      <c r="AK23" s="18">
        <f t="shared" si="5"/>
        <v>0</v>
      </c>
      <c r="AL23" s="18">
        <f t="shared" si="5"/>
        <v>0</v>
      </c>
      <c r="AM23" s="16">
        <f t="shared" si="2"/>
        <v>1</v>
      </c>
      <c r="AN23" s="63">
        <v>0.6</v>
      </c>
      <c r="AO23" s="63">
        <v>0</v>
      </c>
      <c r="AP23" s="62">
        <f t="shared" si="3"/>
        <v>0.6</v>
      </c>
    </row>
    <row r="24" spans="1:42" ht="20.100000000000001" customHeight="1" x14ac:dyDescent="0.2">
      <c r="A24" s="11">
        <v>8</v>
      </c>
      <c r="B24" s="31" t="s">
        <v>39</v>
      </c>
      <c r="C24" s="52" t="s">
        <v>38</v>
      </c>
      <c r="D24" s="32"/>
      <c r="E24" s="32"/>
      <c r="F24" s="32"/>
      <c r="G24" s="38"/>
      <c r="H24" s="53"/>
      <c r="I24" s="32"/>
      <c r="J24" s="32"/>
      <c r="K24" s="32"/>
      <c r="L24" s="38"/>
      <c r="M24" s="54"/>
      <c r="N24" s="46">
        <v>15</v>
      </c>
      <c r="O24" s="43"/>
      <c r="P24" s="43"/>
      <c r="Q24" s="43"/>
      <c r="R24" s="44">
        <v>1</v>
      </c>
      <c r="S24" s="43"/>
      <c r="T24" s="43"/>
      <c r="U24" s="43"/>
      <c r="V24" s="43"/>
      <c r="W24" s="44"/>
      <c r="X24" s="36"/>
      <c r="Y24" s="36"/>
      <c r="Z24" s="36"/>
      <c r="AA24" s="36"/>
      <c r="AB24" s="50"/>
      <c r="AC24" s="36"/>
      <c r="AD24" s="36"/>
      <c r="AE24" s="36"/>
      <c r="AF24" s="36"/>
      <c r="AG24" s="50"/>
      <c r="AH24" s="51">
        <f t="shared" si="4"/>
        <v>15</v>
      </c>
      <c r="AI24" s="18">
        <f t="shared" si="5"/>
        <v>15</v>
      </c>
      <c r="AJ24" s="18">
        <f t="shared" si="5"/>
        <v>0</v>
      </c>
      <c r="AK24" s="18">
        <f t="shared" si="5"/>
        <v>0</v>
      </c>
      <c r="AL24" s="18">
        <f t="shared" si="5"/>
        <v>0</v>
      </c>
      <c r="AM24" s="16">
        <f t="shared" si="2"/>
        <v>1</v>
      </c>
      <c r="AN24" s="63">
        <v>0.6</v>
      </c>
      <c r="AO24" s="63">
        <v>0</v>
      </c>
      <c r="AP24" s="62">
        <f t="shared" si="3"/>
        <v>0.6</v>
      </c>
    </row>
    <row r="25" spans="1:42" ht="20.100000000000001" customHeight="1" x14ac:dyDescent="0.2">
      <c r="A25" s="93" t="s">
        <v>40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22">
        <f t="shared" ref="AH25:AO25" si="6">SUM(AH26:AH42)</f>
        <v>825</v>
      </c>
      <c r="AI25" s="22">
        <f t="shared" si="6"/>
        <v>285</v>
      </c>
      <c r="AJ25" s="22">
        <f t="shared" si="6"/>
        <v>540</v>
      </c>
      <c r="AK25" s="22">
        <f t="shared" si="6"/>
        <v>0</v>
      </c>
      <c r="AL25" s="22">
        <f t="shared" si="6"/>
        <v>0</v>
      </c>
      <c r="AM25" s="15">
        <f t="shared" si="6"/>
        <v>82</v>
      </c>
      <c r="AN25" s="59">
        <f t="shared" si="6"/>
        <v>33</v>
      </c>
      <c r="AO25" s="59">
        <f t="shared" si="6"/>
        <v>14.999999999999998</v>
      </c>
      <c r="AP25" s="60">
        <f>AO25+AN25</f>
        <v>48</v>
      </c>
    </row>
    <row r="26" spans="1:42" ht="20.100000000000001" customHeight="1" x14ac:dyDescent="0.2">
      <c r="A26" s="11">
        <v>1</v>
      </c>
      <c r="B26" s="31" t="s">
        <v>41</v>
      </c>
      <c r="C26" s="68" t="s">
        <v>125</v>
      </c>
      <c r="D26" s="32">
        <v>15</v>
      </c>
      <c r="E26" s="32">
        <v>15</v>
      </c>
      <c r="F26" s="32"/>
      <c r="G26" s="32"/>
      <c r="H26" s="55">
        <v>4</v>
      </c>
      <c r="I26" s="32">
        <v>15</v>
      </c>
      <c r="J26" s="32">
        <v>15</v>
      </c>
      <c r="K26" s="32"/>
      <c r="L26" s="32"/>
      <c r="M26" s="53">
        <v>6</v>
      </c>
      <c r="N26" s="34"/>
      <c r="O26" s="34"/>
      <c r="P26" s="34"/>
      <c r="Q26" s="34"/>
      <c r="R26" s="50"/>
      <c r="S26" s="34"/>
      <c r="T26" s="34"/>
      <c r="U26" s="34"/>
      <c r="V26" s="34"/>
      <c r="W26" s="50"/>
      <c r="X26" s="36"/>
      <c r="Y26" s="36"/>
      <c r="Z26" s="36"/>
      <c r="AA26" s="36"/>
      <c r="AB26" s="50"/>
      <c r="AC26" s="36"/>
      <c r="AD26" s="36"/>
      <c r="AE26" s="36"/>
      <c r="AF26" s="36"/>
      <c r="AG26" s="50"/>
      <c r="AH26" s="51">
        <f t="shared" si="4"/>
        <v>60</v>
      </c>
      <c r="AI26" s="18">
        <f t="shared" ref="AI26:AM42" si="7">D26+I26+N26+S26+X26+AC26</f>
        <v>30</v>
      </c>
      <c r="AJ26" s="18">
        <f t="shared" si="7"/>
        <v>30</v>
      </c>
      <c r="AK26" s="18">
        <f t="shared" si="7"/>
        <v>0</v>
      </c>
      <c r="AL26" s="18">
        <f t="shared" si="7"/>
        <v>0</v>
      </c>
      <c r="AM26" s="16">
        <f t="shared" si="7"/>
        <v>10</v>
      </c>
      <c r="AN26" s="61">
        <v>2.4</v>
      </c>
      <c r="AO26" s="61">
        <v>1.2</v>
      </c>
      <c r="AP26" s="62">
        <f t="shared" ref="AP26:AP42" si="8">AO26+AN26</f>
        <v>3.5999999999999996</v>
      </c>
    </row>
    <row r="27" spans="1:42" ht="20.100000000000001" customHeight="1" x14ac:dyDescent="0.2">
      <c r="A27" s="11">
        <v>2</v>
      </c>
      <c r="B27" s="31" t="s">
        <v>42</v>
      </c>
      <c r="C27" s="67" t="s">
        <v>126</v>
      </c>
      <c r="D27" s="41"/>
      <c r="E27" s="32"/>
      <c r="F27" s="32"/>
      <c r="G27" s="32"/>
      <c r="H27" s="53"/>
      <c r="I27" s="32"/>
      <c r="J27" s="32"/>
      <c r="K27" s="32"/>
      <c r="L27" s="32"/>
      <c r="M27" s="53"/>
      <c r="N27" s="34">
        <v>15</v>
      </c>
      <c r="O27" s="34">
        <v>15</v>
      </c>
      <c r="P27" s="34"/>
      <c r="Q27" s="34"/>
      <c r="R27" s="50">
        <v>2</v>
      </c>
      <c r="S27" s="34">
        <v>15</v>
      </c>
      <c r="T27" s="34">
        <v>15</v>
      </c>
      <c r="U27" s="34"/>
      <c r="V27" s="34"/>
      <c r="W27" s="50">
        <v>6</v>
      </c>
      <c r="X27" s="36"/>
      <c r="Y27" s="36"/>
      <c r="Z27" s="36"/>
      <c r="AA27" s="36"/>
      <c r="AB27" s="50"/>
      <c r="AC27" s="36"/>
      <c r="AD27" s="36"/>
      <c r="AE27" s="36"/>
      <c r="AF27" s="36"/>
      <c r="AG27" s="50"/>
      <c r="AH27" s="51">
        <f t="shared" si="4"/>
        <v>60</v>
      </c>
      <c r="AI27" s="18">
        <f t="shared" si="7"/>
        <v>30</v>
      </c>
      <c r="AJ27" s="18">
        <f t="shared" si="7"/>
        <v>30</v>
      </c>
      <c r="AK27" s="18">
        <f t="shared" si="7"/>
        <v>0</v>
      </c>
      <c r="AL27" s="18">
        <f t="shared" si="7"/>
        <v>0</v>
      </c>
      <c r="AM27" s="16">
        <f t="shared" si="7"/>
        <v>8</v>
      </c>
      <c r="AN27" s="61">
        <v>2.4</v>
      </c>
      <c r="AO27" s="61">
        <v>1.2</v>
      </c>
      <c r="AP27" s="62">
        <f t="shared" si="8"/>
        <v>3.5999999999999996</v>
      </c>
    </row>
    <row r="28" spans="1:42" ht="20.100000000000001" customHeight="1" x14ac:dyDescent="0.2">
      <c r="A28" s="11">
        <v>3</v>
      </c>
      <c r="B28" s="31" t="s">
        <v>43</v>
      </c>
      <c r="C28" s="67" t="s">
        <v>127</v>
      </c>
      <c r="D28" s="32"/>
      <c r="E28" s="32"/>
      <c r="F28" s="32"/>
      <c r="G28" s="32"/>
      <c r="H28" s="53"/>
      <c r="I28" s="32"/>
      <c r="J28" s="32"/>
      <c r="K28" s="32"/>
      <c r="L28" s="32"/>
      <c r="M28" s="53"/>
      <c r="N28" s="34"/>
      <c r="O28" s="34"/>
      <c r="P28" s="34"/>
      <c r="Q28" s="34"/>
      <c r="R28" s="50"/>
      <c r="S28" s="34"/>
      <c r="T28" s="34"/>
      <c r="U28" s="34"/>
      <c r="V28" s="34"/>
      <c r="W28" s="50"/>
      <c r="X28" s="36">
        <v>15</v>
      </c>
      <c r="Y28" s="36">
        <v>30</v>
      </c>
      <c r="Z28" s="36"/>
      <c r="AA28" s="36"/>
      <c r="AB28" s="50">
        <v>7</v>
      </c>
      <c r="AC28" s="36"/>
      <c r="AD28" s="36"/>
      <c r="AE28" s="36"/>
      <c r="AF28" s="36"/>
      <c r="AG28" s="50"/>
      <c r="AH28" s="51">
        <f t="shared" si="4"/>
        <v>45</v>
      </c>
      <c r="AI28" s="18">
        <f t="shared" si="7"/>
        <v>15</v>
      </c>
      <c r="AJ28" s="18">
        <f t="shared" si="7"/>
        <v>30</v>
      </c>
      <c r="AK28" s="18">
        <f t="shared" si="7"/>
        <v>0</v>
      </c>
      <c r="AL28" s="18">
        <f t="shared" si="7"/>
        <v>0</v>
      </c>
      <c r="AM28" s="16">
        <f t="shared" si="7"/>
        <v>7</v>
      </c>
      <c r="AN28" s="61">
        <v>1.8</v>
      </c>
      <c r="AO28" s="61">
        <v>0.6</v>
      </c>
      <c r="AP28" s="62">
        <f t="shared" si="8"/>
        <v>2.4</v>
      </c>
    </row>
    <row r="29" spans="1:42" ht="20.100000000000001" customHeight="1" x14ac:dyDescent="0.2">
      <c r="A29" s="11">
        <v>4</v>
      </c>
      <c r="B29" s="31" t="s">
        <v>44</v>
      </c>
      <c r="C29" s="67" t="s">
        <v>128</v>
      </c>
      <c r="D29" s="32"/>
      <c r="E29" s="32"/>
      <c r="F29" s="32"/>
      <c r="G29" s="32"/>
      <c r="H29" s="53"/>
      <c r="I29" s="41"/>
      <c r="J29" s="32"/>
      <c r="K29" s="32"/>
      <c r="L29" s="32"/>
      <c r="M29" s="53"/>
      <c r="N29" s="34"/>
      <c r="O29" s="34"/>
      <c r="P29" s="34"/>
      <c r="Q29" s="34"/>
      <c r="R29" s="50"/>
      <c r="S29" s="34"/>
      <c r="T29" s="34"/>
      <c r="U29" s="34"/>
      <c r="V29" s="34"/>
      <c r="W29" s="50"/>
      <c r="X29" s="36"/>
      <c r="Y29" s="36"/>
      <c r="Z29" s="36"/>
      <c r="AA29" s="36"/>
      <c r="AB29" s="50"/>
      <c r="AC29" s="36">
        <v>15</v>
      </c>
      <c r="AD29" s="36">
        <v>30</v>
      </c>
      <c r="AE29" s="36"/>
      <c r="AF29" s="36"/>
      <c r="AG29" s="50">
        <v>6</v>
      </c>
      <c r="AH29" s="51">
        <f t="shared" si="4"/>
        <v>45</v>
      </c>
      <c r="AI29" s="18">
        <f t="shared" si="7"/>
        <v>15</v>
      </c>
      <c r="AJ29" s="18">
        <f t="shared" si="7"/>
        <v>30</v>
      </c>
      <c r="AK29" s="18">
        <f t="shared" si="7"/>
        <v>0</v>
      </c>
      <c r="AL29" s="18">
        <f t="shared" si="7"/>
        <v>0</v>
      </c>
      <c r="AM29" s="16">
        <f t="shared" si="7"/>
        <v>6</v>
      </c>
      <c r="AN29" s="61">
        <v>1.8</v>
      </c>
      <c r="AO29" s="61">
        <v>0.6</v>
      </c>
      <c r="AP29" s="62">
        <f t="shared" si="8"/>
        <v>2.4</v>
      </c>
    </row>
    <row r="30" spans="1:42" ht="20.100000000000001" customHeight="1" x14ac:dyDescent="0.2">
      <c r="A30" s="11">
        <v>5</v>
      </c>
      <c r="B30" s="31" t="s">
        <v>45</v>
      </c>
      <c r="C30" s="67" t="s">
        <v>126</v>
      </c>
      <c r="D30" s="32"/>
      <c r="E30" s="32"/>
      <c r="F30" s="32"/>
      <c r="G30" s="32"/>
      <c r="H30" s="53"/>
      <c r="I30" s="32"/>
      <c r="J30" s="32"/>
      <c r="K30" s="32"/>
      <c r="L30" s="32"/>
      <c r="M30" s="53"/>
      <c r="N30" s="39">
        <v>15</v>
      </c>
      <c r="O30" s="34"/>
      <c r="P30" s="34"/>
      <c r="Q30" s="34"/>
      <c r="R30" s="50">
        <v>1</v>
      </c>
      <c r="S30" s="34">
        <v>15</v>
      </c>
      <c r="T30" s="34"/>
      <c r="U30" s="34"/>
      <c r="V30" s="34"/>
      <c r="W30" s="50">
        <v>2</v>
      </c>
      <c r="X30" s="36"/>
      <c r="Y30" s="36"/>
      <c r="Z30" s="36"/>
      <c r="AA30" s="36"/>
      <c r="AB30" s="50"/>
      <c r="AC30" s="36"/>
      <c r="AD30" s="36"/>
      <c r="AE30" s="36"/>
      <c r="AF30" s="36"/>
      <c r="AG30" s="50"/>
      <c r="AH30" s="51">
        <f t="shared" si="4"/>
        <v>30</v>
      </c>
      <c r="AI30" s="18">
        <f t="shared" si="7"/>
        <v>30</v>
      </c>
      <c r="AJ30" s="18">
        <f t="shared" si="7"/>
        <v>0</v>
      </c>
      <c r="AK30" s="18">
        <f t="shared" si="7"/>
        <v>0</v>
      </c>
      <c r="AL30" s="18">
        <f t="shared" si="7"/>
        <v>0</v>
      </c>
      <c r="AM30" s="16">
        <f t="shared" si="7"/>
        <v>3</v>
      </c>
      <c r="AN30" s="61">
        <v>1.2</v>
      </c>
      <c r="AO30" s="61">
        <v>1.2</v>
      </c>
      <c r="AP30" s="62">
        <f t="shared" si="8"/>
        <v>2.4</v>
      </c>
    </row>
    <row r="31" spans="1:42" ht="20.100000000000001" customHeight="1" x14ac:dyDescent="0.2">
      <c r="A31" s="11">
        <v>6</v>
      </c>
      <c r="B31" s="31" t="s">
        <v>46</v>
      </c>
      <c r="C31" s="68" t="s">
        <v>129</v>
      </c>
      <c r="D31" s="32"/>
      <c r="E31" s="32"/>
      <c r="F31" s="32"/>
      <c r="G31" s="32"/>
      <c r="H31" s="53"/>
      <c r="I31" s="32"/>
      <c r="J31" s="32"/>
      <c r="K31" s="32"/>
      <c r="L31" s="32"/>
      <c r="M31" s="53"/>
      <c r="N31" s="39"/>
      <c r="O31" s="34">
        <v>30</v>
      </c>
      <c r="P31" s="34"/>
      <c r="Q31" s="34"/>
      <c r="R31" s="50">
        <v>1</v>
      </c>
      <c r="S31" s="34"/>
      <c r="T31" s="34"/>
      <c r="U31" s="34"/>
      <c r="V31" s="34"/>
      <c r="W31" s="50"/>
      <c r="X31" s="36"/>
      <c r="Y31" s="36"/>
      <c r="Z31" s="36"/>
      <c r="AA31" s="36"/>
      <c r="AB31" s="50"/>
      <c r="AC31" s="36"/>
      <c r="AD31" s="36"/>
      <c r="AE31" s="36"/>
      <c r="AF31" s="36"/>
      <c r="AG31" s="50"/>
      <c r="AH31" s="51">
        <f t="shared" si="4"/>
        <v>30</v>
      </c>
      <c r="AI31" s="18">
        <f t="shared" si="7"/>
        <v>0</v>
      </c>
      <c r="AJ31" s="18">
        <f t="shared" si="7"/>
        <v>30</v>
      </c>
      <c r="AK31" s="18">
        <f t="shared" si="7"/>
        <v>0</v>
      </c>
      <c r="AL31" s="18">
        <f t="shared" si="7"/>
        <v>0</v>
      </c>
      <c r="AM31" s="16">
        <f t="shared" si="7"/>
        <v>1</v>
      </c>
      <c r="AN31" s="61">
        <v>1.2</v>
      </c>
      <c r="AO31" s="61">
        <v>0.6</v>
      </c>
      <c r="AP31" s="62">
        <f t="shared" si="8"/>
        <v>1.7999999999999998</v>
      </c>
    </row>
    <row r="32" spans="1:42" ht="20.100000000000001" customHeight="1" x14ac:dyDescent="0.2">
      <c r="A32" s="11">
        <v>7</v>
      </c>
      <c r="B32" s="31" t="s">
        <v>47</v>
      </c>
      <c r="C32" s="68" t="s">
        <v>125</v>
      </c>
      <c r="D32" s="32">
        <v>15</v>
      </c>
      <c r="E32" s="32">
        <v>15</v>
      </c>
      <c r="F32" s="32"/>
      <c r="G32" s="32"/>
      <c r="H32" s="53">
        <v>2</v>
      </c>
      <c r="I32" s="32">
        <v>15</v>
      </c>
      <c r="J32" s="32">
        <v>15</v>
      </c>
      <c r="K32" s="32"/>
      <c r="L32" s="32"/>
      <c r="M32" s="53">
        <v>4</v>
      </c>
      <c r="N32" s="34"/>
      <c r="O32" s="34"/>
      <c r="P32" s="34"/>
      <c r="Q32" s="34"/>
      <c r="R32" s="50"/>
      <c r="S32" s="34"/>
      <c r="T32" s="34"/>
      <c r="U32" s="34"/>
      <c r="V32" s="34"/>
      <c r="W32" s="50"/>
      <c r="X32" s="36"/>
      <c r="Y32" s="36"/>
      <c r="Z32" s="36"/>
      <c r="AA32" s="36"/>
      <c r="AB32" s="50"/>
      <c r="AC32" s="36"/>
      <c r="AD32" s="36"/>
      <c r="AE32" s="36"/>
      <c r="AF32" s="36"/>
      <c r="AG32" s="50"/>
      <c r="AH32" s="51">
        <f t="shared" si="4"/>
        <v>60</v>
      </c>
      <c r="AI32" s="18">
        <f t="shared" si="7"/>
        <v>30</v>
      </c>
      <c r="AJ32" s="18">
        <f t="shared" si="7"/>
        <v>30</v>
      </c>
      <c r="AK32" s="18">
        <f t="shared" si="7"/>
        <v>0</v>
      </c>
      <c r="AL32" s="18">
        <f t="shared" si="7"/>
        <v>0</v>
      </c>
      <c r="AM32" s="16">
        <f t="shared" si="7"/>
        <v>6</v>
      </c>
      <c r="AN32" s="61">
        <v>2.4</v>
      </c>
      <c r="AO32" s="61">
        <v>1.2</v>
      </c>
      <c r="AP32" s="62">
        <f t="shared" si="8"/>
        <v>3.5999999999999996</v>
      </c>
    </row>
    <row r="33" spans="1:42" ht="20.100000000000001" customHeight="1" x14ac:dyDescent="0.2">
      <c r="A33" s="11">
        <v>8</v>
      </c>
      <c r="B33" s="31" t="s">
        <v>48</v>
      </c>
      <c r="C33" s="68" t="s">
        <v>125</v>
      </c>
      <c r="D33" s="32"/>
      <c r="E33" s="32"/>
      <c r="F33" s="32"/>
      <c r="G33" s="32"/>
      <c r="H33" s="53"/>
      <c r="I33" s="32">
        <v>15</v>
      </c>
      <c r="J33" s="32">
        <v>30</v>
      </c>
      <c r="K33" s="32"/>
      <c r="L33" s="32"/>
      <c r="M33" s="53">
        <v>4</v>
      </c>
      <c r="N33" s="34"/>
      <c r="O33" s="34"/>
      <c r="P33" s="34"/>
      <c r="Q33" s="34"/>
      <c r="R33" s="50"/>
      <c r="S33" s="34"/>
      <c r="T33" s="34"/>
      <c r="U33" s="34"/>
      <c r="V33" s="34"/>
      <c r="W33" s="50"/>
      <c r="X33" s="36"/>
      <c r="Y33" s="36"/>
      <c r="Z33" s="36"/>
      <c r="AA33" s="36"/>
      <c r="AB33" s="50"/>
      <c r="AC33" s="36"/>
      <c r="AD33" s="36"/>
      <c r="AE33" s="36"/>
      <c r="AF33" s="36"/>
      <c r="AG33" s="50"/>
      <c r="AH33" s="51">
        <f t="shared" si="4"/>
        <v>45</v>
      </c>
      <c r="AI33" s="18">
        <f t="shared" si="7"/>
        <v>15</v>
      </c>
      <c r="AJ33" s="18">
        <f t="shared" si="7"/>
        <v>30</v>
      </c>
      <c r="AK33" s="18">
        <f t="shared" si="7"/>
        <v>0</v>
      </c>
      <c r="AL33" s="18">
        <f t="shared" si="7"/>
        <v>0</v>
      </c>
      <c r="AM33" s="16">
        <f t="shared" si="7"/>
        <v>4</v>
      </c>
      <c r="AN33" s="61">
        <v>1.8</v>
      </c>
      <c r="AO33" s="61">
        <v>0.6</v>
      </c>
      <c r="AP33" s="62">
        <f t="shared" si="8"/>
        <v>2.4</v>
      </c>
    </row>
    <row r="34" spans="1:42" ht="20.100000000000001" customHeight="1" x14ac:dyDescent="0.2">
      <c r="A34" s="11">
        <v>9</v>
      </c>
      <c r="B34" s="31" t="s">
        <v>49</v>
      </c>
      <c r="C34" s="68" t="s">
        <v>129</v>
      </c>
      <c r="D34" s="32"/>
      <c r="E34" s="32"/>
      <c r="F34" s="32"/>
      <c r="G34" s="32"/>
      <c r="H34" s="53"/>
      <c r="I34" s="32"/>
      <c r="J34" s="32"/>
      <c r="K34" s="32"/>
      <c r="L34" s="32"/>
      <c r="M34" s="53"/>
      <c r="N34" s="34">
        <v>15</v>
      </c>
      <c r="O34" s="34">
        <v>30</v>
      </c>
      <c r="P34" s="34"/>
      <c r="Q34" s="34"/>
      <c r="R34" s="50">
        <v>2</v>
      </c>
      <c r="S34" s="34"/>
      <c r="T34" s="34"/>
      <c r="U34" s="34"/>
      <c r="V34" s="34"/>
      <c r="W34" s="50"/>
      <c r="X34" s="36"/>
      <c r="Y34" s="36"/>
      <c r="Z34" s="36"/>
      <c r="AA34" s="36"/>
      <c r="AB34" s="50"/>
      <c r="AC34" s="36"/>
      <c r="AD34" s="36"/>
      <c r="AE34" s="36"/>
      <c r="AF34" s="36"/>
      <c r="AG34" s="50"/>
      <c r="AH34" s="51">
        <f t="shared" si="4"/>
        <v>45</v>
      </c>
      <c r="AI34" s="18">
        <f t="shared" si="7"/>
        <v>15</v>
      </c>
      <c r="AJ34" s="18">
        <f t="shared" si="7"/>
        <v>30</v>
      </c>
      <c r="AK34" s="18">
        <f t="shared" si="7"/>
        <v>0</v>
      </c>
      <c r="AL34" s="18">
        <f t="shared" si="7"/>
        <v>0</v>
      </c>
      <c r="AM34" s="16">
        <f t="shared" si="7"/>
        <v>2</v>
      </c>
      <c r="AN34" s="61">
        <v>1.8</v>
      </c>
      <c r="AO34" s="61">
        <v>0.6</v>
      </c>
      <c r="AP34" s="62">
        <f t="shared" si="8"/>
        <v>2.4</v>
      </c>
    </row>
    <row r="35" spans="1:42" ht="20.100000000000001" customHeight="1" x14ac:dyDescent="0.2">
      <c r="A35" s="11">
        <v>10</v>
      </c>
      <c r="B35" s="31" t="s">
        <v>50</v>
      </c>
      <c r="C35" s="68" t="s">
        <v>125</v>
      </c>
      <c r="D35" s="32">
        <v>30</v>
      </c>
      <c r="E35" s="32">
        <v>30</v>
      </c>
      <c r="F35" s="32"/>
      <c r="G35" s="32"/>
      <c r="H35" s="53">
        <v>4</v>
      </c>
      <c r="I35" s="32">
        <v>30</v>
      </c>
      <c r="J35" s="32">
        <v>30</v>
      </c>
      <c r="K35" s="32"/>
      <c r="L35" s="32"/>
      <c r="M35" s="53">
        <v>5</v>
      </c>
      <c r="N35" s="34"/>
      <c r="O35" s="34"/>
      <c r="P35" s="34"/>
      <c r="Q35" s="34"/>
      <c r="R35" s="50"/>
      <c r="S35" s="34"/>
      <c r="T35" s="34"/>
      <c r="U35" s="34"/>
      <c r="V35" s="34"/>
      <c r="W35" s="50"/>
      <c r="X35" s="36"/>
      <c r="Y35" s="36"/>
      <c r="Z35" s="36"/>
      <c r="AA35" s="36"/>
      <c r="AB35" s="50"/>
      <c r="AC35" s="36"/>
      <c r="AD35" s="36"/>
      <c r="AE35" s="36"/>
      <c r="AF35" s="36"/>
      <c r="AG35" s="50"/>
      <c r="AH35" s="51">
        <f t="shared" si="4"/>
        <v>120</v>
      </c>
      <c r="AI35" s="18">
        <f t="shared" si="7"/>
        <v>60</v>
      </c>
      <c r="AJ35" s="18">
        <f t="shared" si="7"/>
        <v>60</v>
      </c>
      <c r="AK35" s="18">
        <f t="shared" si="7"/>
        <v>0</v>
      </c>
      <c r="AL35" s="18">
        <f t="shared" si="7"/>
        <v>0</v>
      </c>
      <c r="AM35" s="16">
        <f t="shared" si="7"/>
        <v>9</v>
      </c>
      <c r="AN35" s="61">
        <v>4.8</v>
      </c>
      <c r="AO35" s="61">
        <v>1.2</v>
      </c>
      <c r="AP35" s="62">
        <f t="shared" si="8"/>
        <v>6</v>
      </c>
    </row>
    <row r="36" spans="1:42" ht="20.100000000000001" customHeight="1" x14ac:dyDescent="0.2">
      <c r="A36" s="11">
        <v>11</v>
      </c>
      <c r="B36" s="31" t="s">
        <v>51</v>
      </c>
      <c r="C36" s="52" t="s">
        <v>31</v>
      </c>
      <c r="D36" s="32"/>
      <c r="E36" s="32"/>
      <c r="F36" s="32"/>
      <c r="G36" s="32"/>
      <c r="H36" s="53"/>
      <c r="I36" s="32"/>
      <c r="J36" s="32">
        <v>30</v>
      </c>
      <c r="K36" s="32"/>
      <c r="L36" s="32"/>
      <c r="M36" s="53">
        <v>3</v>
      </c>
      <c r="N36" s="34"/>
      <c r="O36" s="34"/>
      <c r="P36" s="34"/>
      <c r="Q36" s="34"/>
      <c r="R36" s="50"/>
      <c r="S36" s="34"/>
      <c r="T36" s="34"/>
      <c r="U36" s="34"/>
      <c r="V36" s="34"/>
      <c r="W36" s="50"/>
      <c r="X36" s="36"/>
      <c r="Y36" s="36"/>
      <c r="Z36" s="36"/>
      <c r="AA36" s="36"/>
      <c r="AB36" s="50"/>
      <c r="AC36" s="36"/>
      <c r="AD36" s="36"/>
      <c r="AE36" s="36"/>
      <c r="AF36" s="36"/>
      <c r="AG36" s="50"/>
      <c r="AH36" s="51">
        <f t="shared" si="4"/>
        <v>30</v>
      </c>
      <c r="AI36" s="18">
        <f t="shared" si="7"/>
        <v>0</v>
      </c>
      <c r="AJ36" s="18">
        <f t="shared" si="7"/>
        <v>30</v>
      </c>
      <c r="AK36" s="18">
        <f t="shared" si="7"/>
        <v>0</v>
      </c>
      <c r="AL36" s="18">
        <f t="shared" si="7"/>
        <v>0</v>
      </c>
      <c r="AM36" s="16">
        <f t="shared" si="7"/>
        <v>3</v>
      </c>
      <c r="AN36" s="61">
        <v>1.2</v>
      </c>
      <c r="AO36" s="61">
        <v>0.6</v>
      </c>
      <c r="AP36" s="62">
        <f t="shared" si="8"/>
        <v>1.7999999999999998</v>
      </c>
    </row>
    <row r="37" spans="1:42" ht="20.100000000000001" customHeight="1" x14ac:dyDescent="0.2">
      <c r="A37" s="11">
        <v>12</v>
      </c>
      <c r="B37" s="31" t="s">
        <v>52</v>
      </c>
      <c r="C37" s="52" t="s">
        <v>31</v>
      </c>
      <c r="D37" s="32"/>
      <c r="E37" s="32"/>
      <c r="F37" s="32"/>
      <c r="G37" s="32"/>
      <c r="H37" s="53"/>
      <c r="I37" s="32">
        <v>15</v>
      </c>
      <c r="J37" s="32">
        <v>30</v>
      </c>
      <c r="K37" s="32"/>
      <c r="L37" s="32"/>
      <c r="M37" s="53">
        <v>3</v>
      </c>
      <c r="N37" s="34"/>
      <c r="O37" s="34"/>
      <c r="P37" s="34"/>
      <c r="Q37" s="34"/>
      <c r="R37" s="50"/>
      <c r="S37" s="34"/>
      <c r="T37" s="34"/>
      <c r="U37" s="34"/>
      <c r="V37" s="34"/>
      <c r="W37" s="50"/>
      <c r="X37" s="36"/>
      <c r="Y37" s="36"/>
      <c r="Z37" s="36"/>
      <c r="AA37" s="36"/>
      <c r="AB37" s="50"/>
      <c r="AC37" s="36"/>
      <c r="AD37" s="36"/>
      <c r="AE37" s="36"/>
      <c r="AF37" s="36"/>
      <c r="AG37" s="50"/>
      <c r="AH37" s="51">
        <f t="shared" si="4"/>
        <v>45</v>
      </c>
      <c r="AI37" s="18">
        <f t="shared" si="7"/>
        <v>15</v>
      </c>
      <c r="AJ37" s="18">
        <f t="shared" si="7"/>
        <v>30</v>
      </c>
      <c r="AK37" s="18">
        <f t="shared" si="7"/>
        <v>0</v>
      </c>
      <c r="AL37" s="18">
        <f t="shared" si="7"/>
        <v>0</v>
      </c>
      <c r="AM37" s="16">
        <f t="shared" si="7"/>
        <v>3</v>
      </c>
      <c r="AN37" s="61">
        <v>1.8</v>
      </c>
      <c r="AO37" s="61">
        <v>0</v>
      </c>
      <c r="AP37" s="62">
        <f t="shared" si="8"/>
        <v>1.8</v>
      </c>
    </row>
    <row r="38" spans="1:42" ht="20.100000000000001" customHeight="1" x14ac:dyDescent="0.2">
      <c r="A38" s="11">
        <v>13</v>
      </c>
      <c r="B38" s="31" t="s">
        <v>53</v>
      </c>
      <c r="C38" s="52" t="s">
        <v>31</v>
      </c>
      <c r="D38" s="32"/>
      <c r="E38" s="32"/>
      <c r="F38" s="32"/>
      <c r="G38" s="32"/>
      <c r="H38" s="53"/>
      <c r="I38" s="32"/>
      <c r="J38" s="32"/>
      <c r="K38" s="32"/>
      <c r="L38" s="32"/>
      <c r="M38" s="53"/>
      <c r="N38" s="34"/>
      <c r="O38" s="34"/>
      <c r="P38" s="34"/>
      <c r="Q38" s="34"/>
      <c r="R38" s="50"/>
      <c r="S38" s="34">
        <v>15</v>
      </c>
      <c r="T38" s="34">
        <v>30</v>
      </c>
      <c r="U38" s="34"/>
      <c r="V38" s="34"/>
      <c r="W38" s="50">
        <v>3</v>
      </c>
      <c r="X38" s="36"/>
      <c r="Y38" s="36"/>
      <c r="Z38" s="36"/>
      <c r="AA38" s="36"/>
      <c r="AB38" s="50"/>
      <c r="AC38" s="36"/>
      <c r="AD38" s="36"/>
      <c r="AE38" s="36"/>
      <c r="AF38" s="36"/>
      <c r="AG38" s="50"/>
      <c r="AH38" s="51">
        <f t="shared" si="4"/>
        <v>45</v>
      </c>
      <c r="AI38" s="18">
        <f t="shared" si="7"/>
        <v>15</v>
      </c>
      <c r="AJ38" s="18">
        <f t="shared" si="7"/>
        <v>30</v>
      </c>
      <c r="AK38" s="18">
        <f t="shared" si="7"/>
        <v>0</v>
      </c>
      <c r="AL38" s="18">
        <f t="shared" si="7"/>
        <v>0</v>
      </c>
      <c r="AM38" s="16">
        <f t="shared" si="7"/>
        <v>3</v>
      </c>
      <c r="AN38" s="61">
        <v>1.8</v>
      </c>
      <c r="AO38" s="61">
        <v>0.6</v>
      </c>
      <c r="AP38" s="62">
        <f t="shared" si="8"/>
        <v>2.4</v>
      </c>
    </row>
    <row r="39" spans="1:42" ht="20.100000000000001" customHeight="1" x14ac:dyDescent="0.2">
      <c r="A39" s="11">
        <v>14</v>
      </c>
      <c r="B39" s="31" t="s">
        <v>54</v>
      </c>
      <c r="C39" s="52" t="s">
        <v>31</v>
      </c>
      <c r="D39" s="32"/>
      <c r="E39" s="32"/>
      <c r="F39" s="32"/>
      <c r="G39" s="32"/>
      <c r="H39" s="53"/>
      <c r="I39" s="32"/>
      <c r="J39" s="32"/>
      <c r="K39" s="32"/>
      <c r="L39" s="32"/>
      <c r="M39" s="53"/>
      <c r="N39" s="34"/>
      <c r="O39" s="34"/>
      <c r="P39" s="34"/>
      <c r="Q39" s="34"/>
      <c r="R39" s="50"/>
      <c r="S39" s="34"/>
      <c r="T39" s="34"/>
      <c r="U39" s="34"/>
      <c r="V39" s="34"/>
      <c r="W39" s="50"/>
      <c r="X39" s="36">
        <v>15</v>
      </c>
      <c r="Y39" s="36">
        <v>30</v>
      </c>
      <c r="Z39" s="36"/>
      <c r="AA39" s="36"/>
      <c r="AB39" s="50">
        <v>3</v>
      </c>
      <c r="AC39" s="36"/>
      <c r="AD39" s="36"/>
      <c r="AE39" s="36"/>
      <c r="AF39" s="36"/>
      <c r="AG39" s="50"/>
      <c r="AH39" s="51">
        <f t="shared" si="4"/>
        <v>45</v>
      </c>
      <c r="AI39" s="18">
        <f t="shared" si="7"/>
        <v>15</v>
      </c>
      <c r="AJ39" s="18">
        <f t="shared" si="7"/>
        <v>30</v>
      </c>
      <c r="AK39" s="18">
        <f t="shared" si="7"/>
        <v>0</v>
      </c>
      <c r="AL39" s="18">
        <f t="shared" si="7"/>
        <v>0</v>
      </c>
      <c r="AM39" s="16">
        <f t="shared" si="7"/>
        <v>3</v>
      </c>
      <c r="AN39" s="61">
        <v>1.8</v>
      </c>
      <c r="AO39" s="61">
        <v>0.6</v>
      </c>
      <c r="AP39" s="62">
        <f t="shared" si="8"/>
        <v>2.4</v>
      </c>
    </row>
    <row r="40" spans="1:42" ht="20.100000000000001" customHeight="1" x14ac:dyDescent="0.2">
      <c r="A40" s="11">
        <v>15</v>
      </c>
      <c r="B40" s="31" t="s">
        <v>55</v>
      </c>
      <c r="C40" s="52" t="s">
        <v>31</v>
      </c>
      <c r="D40" s="32"/>
      <c r="E40" s="32"/>
      <c r="F40" s="32"/>
      <c r="G40" s="32"/>
      <c r="H40" s="53"/>
      <c r="I40" s="32"/>
      <c r="J40" s="32"/>
      <c r="K40" s="32"/>
      <c r="L40" s="32"/>
      <c r="M40" s="53"/>
      <c r="N40" s="34"/>
      <c r="O40" s="34"/>
      <c r="P40" s="34"/>
      <c r="Q40" s="34"/>
      <c r="R40" s="50"/>
      <c r="S40" s="34"/>
      <c r="T40" s="34">
        <v>30</v>
      </c>
      <c r="U40" s="34"/>
      <c r="V40" s="34"/>
      <c r="W40" s="50">
        <v>2</v>
      </c>
      <c r="X40" s="36"/>
      <c r="Y40" s="36"/>
      <c r="Z40" s="36"/>
      <c r="AA40" s="36"/>
      <c r="AB40" s="50"/>
      <c r="AC40" s="36"/>
      <c r="AD40" s="36"/>
      <c r="AE40" s="36"/>
      <c r="AF40" s="36"/>
      <c r="AG40" s="50"/>
      <c r="AH40" s="51">
        <f t="shared" si="4"/>
        <v>30</v>
      </c>
      <c r="AI40" s="18">
        <f t="shared" si="7"/>
        <v>0</v>
      </c>
      <c r="AJ40" s="18">
        <f t="shared" si="7"/>
        <v>30</v>
      </c>
      <c r="AK40" s="18">
        <f t="shared" si="7"/>
        <v>0</v>
      </c>
      <c r="AL40" s="18">
        <f t="shared" si="7"/>
        <v>0</v>
      </c>
      <c r="AM40" s="16">
        <f t="shared" si="7"/>
        <v>2</v>
      </c>
      <c r="AN40" s="61">
        <v>1.2</v>
      </c>
      <c r="AO40" s="61">
        <v>0.6</v>
      </c>
      <c r="AP40" s="62">
        <f t="shared" si="8"/>
        <v>1.7999999999999998</v>
      </c>
    </row>
    <row r="41" spans="1:42" ht="20.100000000000001" customHeight="1" x14ac:dyDescent="0.2">
      <c r="A41" s="11">
        <v>16</v>
      </c>
      <c r="B41" s="31" t="s">
        <v>56</v>
      </c>
      <c r="C41" s="52" t="s">
        <v>31</v>
      </c>
      <c r="D41" s="32"/>
      <c r="E41" s="32"/>
      <c r="F41" s="32"/>
      <c r="G41" s="32"/>
      <c r="H41" s="53"/>
      <c r="I41" s="32"/>
      <c r="J41" s="32"/>
      <c r="K41" s="32"/>
      <c r="L41" s="32"/>
      <c r="M41" s="53"/>
      <c r="N41" s="34"/>
      <c r="O41" s="34"/>
      <c r="P41" s="34"/>
      <c r="Q41" s="34"/>
      <c r="R41" s="50"/>
      <c r="S41" s="34"/>
      <c r="T41" s="34">
        <v>30</v>
      </c>
      <c r="U41" s="34"/>
      <c r="V41" s="34"/>
      <c r="W41" s="50">
        <v>1</v>
      </c>
      <c r="X41" s="36"/>
      <c r="Y41" s="36">
        <v>30</v>
      </c>
      <c r="Z41" s="36"/>
      <c r="AA41" s="36"/>
      <c r="AB41" s="50">
        <v>1</v>
      </c>
      <c r="AC41" s="36"/>
      <c r="AD41" s="36">
        <v>30</v>
      </c>
      <c r="AE41" s="36"/>
      <c r="AF41" s="36"/>
      <c r="AG41" s="50">
        <v>2</v>
      </c>
      <c r="AH41" s="51">
        <f t="shared" si="4"/>
        <v>90</v>
      </c>
      <c r="AI41" s="18">
        <v>0</v>
      </c>
      <c r="AJ41" s="18">
        <v>90</v>
      </c>
      <c r="AK41" s="18">
        <v>0</v>
      </c>
      <c r="AL41" s="18"/>
      <c r="AM41" s="16">
        <f t="shared" si="7"/>
        <v>4</v>
      </c>
      <c r="AN41" s="61">
        <v>3.6</v>
      </c>
      <c r="AO41" s="61">
        <v>1.8</v>
      </c>
      <c r="AP41" s="62">
        <f t="shared" si="8"/>
        <v>5.4</v>
      </c>
    </row>
    <row r="42" spans="1:42" ht="20.100000000000001" customHeight="1" x14ac:dyDescent="0.2">
      <c r="A42" s="11">
        <v>17</v>
      </c>
      <c r="B42" s="31" t="s">
        <v>57</v>
      </c>
      <c r="C42" s="52" t="s">
        <v>31</v>
      </c>
      <c r="D42" s="32"/>
      <c r="E42" s="32"/>
      <c r="F42" s="32"/>
      <c r="G42" s="32"/>
      <c r="H42" s="53"/>
      <c r="I42" s="32"/>
      <c r="J42" s="32"/>
      <c r="K42" s="32"/>
      <c r="L42" s="32"/>
      <c r="M42" s="53"/>
      <c r="N42" s="34"/>
      <c r="O42" s="34"/>
      <c r="P42" s="34"/>
      <c r="Q42" s="34"/>
      <c r="R42" s="50"/>
      <c r="S42" s="34"/>
      <c r="T42" s="34"/>
      <c r="U42" s="34"/>
      <c r="V42" s="34"/>
      <c r="W42" s="50"/>
      <c r="X42" s="36"/>
      <c r="Y42" s="36"/>
      <c r="Z42" s="36"/>
      <c r="AA42" s="36"/>
      <c r="AB42" s="50"/>
      <c r="AC42" s="36"/>
      <c r="AD42" s="36"/>
      <c r="AE42" s="36"/>
      <c r="AF42" s="36"/>
      <c r="AG42" s="50">
        <v>8</v>
      </c>
      <c r="AH42" s="51">
        <f t="shared" si="4"/>
        <v>0</v>
      </c>
      <c r="AI42" s="18">
        <f t="shared" si="7"/>
        <v>0</v>
      </c>
      <c r="AJ42" s="18">
        <f t="shared" si="7"/>
        <v>0</v>
      </c>
      <c r="AK42" s="18">
        <f t="shared" si="7"/>
        <v>0</v>
      </c>
      <c r="AL42" s="18">
        <f t="shared" si="7"/>
        <v>0</v>
      </c>
      <c r="AM42" s="16">
        <f t="shared" si="7"/>
        <v>8</v>
      </c>
      <c r="AN42" s="61">
        <v>0</v>
      </c>
      <c r="AO42" s="61">
        <v>1.8</v>
      </c>
      <c r="AP42" s="62">
        <f t="shared" si="8"/>
        <v>1.8</v>
      </c>
    </row>
    <row r="43" spans="1:42" ht="20.100000000000001" customHeight="1" x14ac:dyDescent="0.2">
      <c r="A43" s="93" t="s">
        <v>58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22">
        <f t="shared" ref="AH43:AO43" si="9">SUM(AH44:AH48)</f>
        <v>199</v>
      </c>
      <c r="AI43" s="22">
        <f t="shared" si="9"/>
        <v>0</v>
      </c>
      <c r="AJ43" s="22">
        <f t="shared" si="9"/>
        <v>169</v>
      </c>
      <c r="AK43" s="22">
        <f t="shared" si="9"/>
        <v>30</v>
      </c>
      <c r="AL43" s="22">
        <f t="shared" si="9"/>
        <v>0</v>
      </c>
      <c r="AM43" s="15">
        <f t="shared" si="9"/>
        <v>9</v>
      </c>
      <c r="AN43" s="59">
        <f t="shared" si="9"/>
        <v>4.1999999999999993</v>
      </c>
      <c r="AO43" s="59">
        <f t="shared" si="9"/>
        <v>1.7999999999999998</v>
      </c>
      <c r="AP43" s="60">
        <f>AO43+AN43</f>
        <v>5.9999999999999991</v>
      </c>
    </row>
    <row r="44" spans="1:42" ht="20.100000000000001" customHeight="1" x14ac:dyDescent="0.2">
      <c r="A44" s="11">
        <v>1</v>
      </c>
      <c r="B44" s="31" t="s">
        <v>59</v>
      </c>
      <c r="C44" s="68" t="s">
        <v>129</v>
      </c>
      <c r="D44" s="38"/>
      <c r="E44" s="32">
        <v>30</v>
      </c>
      <c r="F44" s="32"/>
      <c r="G44" s="32"/>
      <c r="H44" s="53">
        <v>2</v>
      </c>
      <c r="I44" s="32"/>
      <c r="J44" s="32">
        <v>30</v>
      </c>
      <c r="K44" s="32"/>
      <c r="L44" s="32"/>
      <c r="M44" s="53">
        <v>2</v>
      </c>
      <c r="N44" s="34"/>
      <c r="O44" s="39">
        <v>30</v>
      </c>
      <c r="P44" s="34"/>
      <c r="Q44" s="34"/>
      <c r="R44" s="50">
        <v>2</v>
      </c>
      <c r="S44" s="34"/>
      <c r="T44" s="34"/>
      <c r="U44" s="34"/>
      <c r="V44" s="34"/>
      <c r="W44" s="50"/>
      <c r="X44" s="36"/>
      <c r="Y44" s="36"/>
      <c r="Z44" s="36"/>
      <c r="AA44" s="36"/>
      <c r="AB44" s="28"/>
      <c r="AC44" s="36"/>
      <c r="AD44" s="36"/>
      <c r="AE44" s="36"/>
      <c r="AF44" s="36"/>
      <c r="AG44" s="28"/>
      <c r="AH44" s="51">
        <f t="shared" si="4"/>
        <v>90</v>
      </c>
      <c r="AI44" s="18">
        <f t="shared" ref="AI44:AM48" si="10">D44+I44+N44+S44+X44+AC44</f>
        <v>0</v>
      </c>
      <c r="AJ44" s="18">
        <f t="shared" si="10"/>
        <v>90</v>
      </c>
      <c r="AK44" s="18">
        <f t="shared" si="10"/>
        <v>0</v>
      </c>
      <c r="AL44" s="18">
        <f t="shared" si="10"/>
        <v>0</v>
      </c>
      <c r="AM44" s="16">
        <f t="shared" si="10"/>
        <v>6</v>
      </c>
      <c r="AN44" s="61">
        <v>2.4</v>
      </c>
      <c r="AO44" s="61">
        <v>1.2</v>
      </c>
      <c r="AP44" s="62">
        <f>AO44+AN44</f>
        <v>3.5999999999999996</v>
      </c>
    </row>
    <row r="45" spans="1:42" ht="20.100000000000001" customHeight="1" x14ac:dyDescent="0.2">
      <c r="A45" s="11">
        <v>2</v>
      </c>
      <c r="B45" s="31" t="s">
        <v>60</v>
      </c>
      <c r="C45" s="52" t="s">
        <v>31</v>
      </c>
      <c r="D45" s="32"/>
      <c r="E45" s="32"/>
      <c r="F45" s="32">
        <v>30</v>
      </c>
      <c r="G45" s="32"/>
      <c r="H45" s="53">
        <v>2</v>
      </c>
      <c r="I45" s="32"/>
      <c r="J45" s="32"/>
      <c r="K45" s="32"/>
      <c r="L45" s="32"/>
      <c r="M45" s="53"/>
      <c r="N45" s="34"/>
      <c r="O45" s="34"/>
      <c r="P45" s="34"/>
      <c r="Q45" s="34"/>
      <c r="R45" s="50"/>
      <c r="S45" s="34"/>
      <c r="T45" s="34"/>
      <c r="U45" s="34"/>
      <c r="V45" s="34"/>
      <c r="W45" s="50"/>
      <c r="X45" s="36"/>
      <c r="Y45" s="36"/>
      <c r="Z45" s="36"/>
      <c r="AA45" s="36"/>
      <c r="AB45" s="28"/>
      <c r="AC45" s="36"/>
      <c r="AD45" s="36"/>
      <c r="AE45" s="36"/>
      <c r="AF45" s="36"/>
      <c r="AG45" s="28"/>
      <c r="AH45" s="51">
        <f t="shared" si="4"/>
        <v>30</v>
      </c>
      <c r="AI45" s="18">
        <f t="shared" si="10"/>
        <v>0</v>
      </c>
      <c r="AJ45" s="18">
        <f t="shared" si="10"/>
        <v>0</v>
      </c>
      <c r="AK45" s="18">
        <f t="shared" si="10"/>
        <v>30</v>
      </c>
      <c r="AL45" s="18">
        <f t="shared" si="10"/>
        <v>0</v>
      </c>
      <c r="AM45" s="16">
        <f t="shared" si="10"/>
        <v>2</v>
      </c>
      <c r="AN45" s="61">
        <v>1.2</v>
      </c>
      <c r="AO45" s="61">
        <v>0.6</v>
      </c>
      <c r="AP45" s="62">
        <f>AO45+AN45</f>
        <v>1.7999999999999998</v>
      </c>
    </row>
    <row r="46" spans="1:42" ht="20.100000000000001" customHeight="1" x14ac:dyDescent="0.2">
      <c r="A46" s="11">
        <v>3</v>
      </c>
      <c r="B46" s="31" t="s">
        <v>61</v>
      </c>
      <c r="C46" s="52" t="s">
        <v>38</v>
      </c>
      <c r="D46" s="32"/>
      <c r="E46" s="32">
        <v>30</v>
      </c>
      <c r="F46" s="32"/>
      <c r="G46" s="32"/>
      <c r="H46" s="53">
        <v>0</v>
      </c>
      <c r="I46" s="32"/>
      <c r="J46" s="32">
        <v>30</v>
      </c>
      <c r="K46" s="32"/>
      <c r="L46" s="32"/>
      <c r="M46" s="53">
        <v>0</v>
      </c>
      <c r="N46" s="34"/>
      <c r="O46" s="34"/>
      <c r="P46" s="34"/>
      <c r="Q46" s="34"/>
      <c r="R46" s="50"/>
      <c r="S46" s="34"/>
      <c r="T46" s="34"/>
      <c r="U46" s="34"/>
      <c r="V46" s="34"/>
      <c r="W46" s="50"/>
      <c r="X46" s="36"/>
      <c r="Y46" s="36"/>
      <c r="Z46" s="36"/>
      <c r="AA46" s="36"/>
      <c r="AB46" s="28"/>
      <c r="AC46" s="36"/>
      <c r="AD46" s="36"/>
      <c r="AE46" s="36"/>
      <c r="AF46" s="36"/>
      <c r="AG46" s="28"/>
      <c r="AH46" s="51">
        <f t="shared" si="4"/>
        <v>60</v>
      </c>
      <c r="AI46" s="18">
        <f t="shared" si="10"/>
        <v>0</v>
      </c>
      <c r="AJ46" s="18">
        <f t="shared" si="10"/>
        <v>60</v>
      </c>
      <c r="AK46" s="18">
        <f t="shared" si="10"/>
        <v>0</v>
      </c>
      <c r="AL46" s="18">
        <f t="shared" si="10"/>
        <v>0</v>
      </c>
      <c r="AM46" s="16">
        <f t="shared" si="10"/>
        <v>0</v>
      </c>
      <c r="AN46" s="61">
        <v>0</v>
      </c>
      <c r="AO46" s="61">
        <v>0</v>
      </c>
      <c r="AP46" s="62">
        <v>0</v>
      </c>
    </row>
    <row r="47" spans="1:42" ht="20.100000000000001" customHeight="1" x14ac:dyDescent="0.2">
      <c r="A47" s="11">
        <v>4</v>
      </c>
      <c r="B47" s="31" t="s">
        <v>62</v>
      </c>
      <c r="C47" s="52" t="s">
        <v>38</v>
      </c>
      <c r="D47" s="32"/>
      <c r="E47" s="32">
        <v>4</v>
      </c>
      <c r="F47" s="32"/>
      <c r="G47" s="32"/>
      <c r="H47" s="53">
        <v>0</v>
      </c>
      <c r="I47" s="32"/>
      <c r="J47" s="32"/>
      <c r="K47" s="32"/>
      <c r="L47" s="32"/>
      <c r="M47" s="53"/>
      <c r="N47" s="34"/>
      <c r="O47" s="34"/>
      <c r="P47" s="34"/>
      <c r="Q47" s="34"/>
      <c r="R47" s="50"/>
      <c r="S47" s="34"/>
      <c r="T47" s="34"/>
      <c r="U47" s="34"/>
      <c r="V47" s="34"/>
      <c r="W47" s="50"/>
      <c r="X47" s="36"/>
      <c r="Y47" s="36"/>
      <c r="Z47" s="36"/>
      <c r="AA47" s="36"/>
      <c r="AB47" s="28"/>
      <c r="AC47" s="36"/>
      <c r="AD47" s="36"/>
      <c r="AE47" s="36"/>
      <c r="AF47" s="36"/>
      <c r="AG47" s="28"/>
      <c r="AH47" s="51">
        <f t="shared" si="4"/>
        <v>4</v>
      </c>
      <c r="AI47" s="18">
        <f t="shared" si="10"/>
        <v>0</v>
      </c>
      <c r="AJ47" s="18">
        <f t="shared" si="10"/>
        <v>4</v>
      </c>
      <c r="AK47" s="18">
        <f t="shared" si="10"/>
        <v>0</v>
      </c>
      <c r="AL47" s="18">
        <f t="shared" si="10"/>
        <v>0</v>
      </c>
      <c r="AM47" s="16">
        <v>0</v>
      </c>
      <c r="AN47" s="61">
        <v>0</v>
      </c>
      <c r="AO47" s="61">
        <v>0</v>
      </c>
      <c r="AP47" s="62">
        <v>0</v>
      </c>
    </row>
    <row r="48" spans="1:42" ht="20.100000000000001" customHeight="1" x14ac:dyDescent="0.2">
      <c r="A48" s="11">
        <v>5</v>
      </c>
      <c r="B48" s="31" t="s">
        <v>63</v>
      </c>
      <c r="C48" s="52" t="s">
        <v>31</v>
      </c>
      <c r="D48" s="40"/>
      <c r="E48" s="32"/>
      <c r="F48" s="32"/>
      <c r="G48" s="32"/>
      <c r="H48" s="53"/>
      <c r="I48" s="32"/>
      <c r="J48" s="32"/>
      <c r="K48" s="32"/>
      <c r="L48" s="32"/>
      <c r="M48" s="53"/>
      <c r="N48" s="34"/>
      <c r="O48" s="34">
        <v>15</v>
      </c>
      <c r="P48" s="34"/>
      <c r="Q48" s="34"/>
      <c r="R48" s="50">
        <v>1</v>
      </c>
      <c r="S48" s="34"/>
      <c r="T48" s="34"/>
      <c r="U48" s="34"/>
      <c r="V48" s="34"/>
      <c r="W48" s="50"/>
      <c r="X48" s="36"/>
      <c r="Y48" s="36"/>
      <c r="Z48" s="36"/>
      <c r="AA48" s="36"/>
      <c r="AB48" s="28"/>
      <c r="AC48" s="36"/>
      <c r="AD48" s="36"/>
      <c r="AE48" s="36"/>
      <c r="AF48" s="36"/>
      <c r="AG48" s="28"/>
      <c r="AH48" s="51">
        <f t="shared" si="4"/>
        <v>15</v>
      </c>
      <c r="AI48" s="18">
        <f t="shared" si="10"/>
        <v>0</v>
      </c>
      <c r="AJ48" s="18">
        <f t="shared" si="10"/>
        <v>15</v>
      </c>
      <c r="AK48" s="18">
        <f t="shared" si="10"/>
        <v>0</v>
      </c>
      <c r="AL48" s="18">
        <f t="shared" si="10"/>
        <v>0</v>
      </c>
      <c r="AM48" s="16">
        <f t="shared" si="10"/>
        <v>1</v>
      </c>
      <c r="AN48" s="61">
        <v>0.6</v>
      </c>
      <c r="AO48" s="61">
        <v>0</v>
      </c>
      <c r="AP48" s="62">
        <f>AO48+AN48</f>
        <v>0.6</v>
      </c>
    </row>
    <row r="49" spans="1:42" ht="20.100000000000001" customHeight="1" x14ac:dyDescent="0.2">
      <c r="A49" s="93" t="s">
        <v>64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22">
        <f t="shared" ref="AH49:AM49" si="11">SUM(AH50:AH56)</f>
        <v>255</v>
      </c>
      <c r="AI49" s="22">
        <f t="shared" si="11"/>
        <v>105</v>
      </c>
      <c r="AJ49" s="22">
        <f t="shared" si="11"/>
        <v>120</v>
      </c>
      <c r="AK49" s="22">
        <f t="shared" si="11"/>
        <v>0</v>
      </c>
      <c r="AL49" s="22">
        <f t="shared" si="11"/>
        <v>30</v>
      </c>
      <c r="AM49" s="15">
        <f t="shared" si="11"/>
        <v>11</v>
      </c>
      <c r="AN49" s="59">
        <f t="shared" ref="AN49:AO49" si="12">SUM(AN50:AN56)</f>
        <v>7.7999999999999989</v>
      </c>
      <c r="AO49" s="59">
        <f t="shared" si="12"/>
        <v>3</v>
      </c>
      <c r="AP49" s="60">
        <f>AN49+AO49</f>
        <v>10.799999999999999</v>
      </c>
    </row>
    <row r="50" spans="1:42" ht="20.100000000000001" customHeight="1" x14ac:dyDescent="0.2">
      <c r="A50" s="11">
        <v>1</v>
      </c>
      <c r="B50" s="58" t="s">
        <v>65</v>
      </c>
      <c r="C50" s="74" t="s">
        <v>31</v>
      </c>
      <c r="D50" s="32"/>
      <c r="E50" s="32"/>
      <c r="F50" s="32"/>
      <c r="G50" s="32"/>
      <c r="H50" s="50"/>
      <c r="I50" s="32"/>
      <c r="J50" s="32"/>
      <c r="K50" s="32"/>
      <c r="L50" s="32"/>
      <c r="M50" s="50"/>
      <c r="N50" s="34">
        <v>30</v>
      </c>
      <c r="O50" s="34">
        <v>15</v>
      </c>
      <c r="P50" s="34"/>
      <c r="Q50" s="34"/>
      <c r="R50" s="50">
        <v>2</v>
      </c>
      <c r="S50" s="34"/>
      <c r="T50" s="34"/>
      <c r="U50" s="34"/>
      <c r="V50" s="34"/>
      <c r="W50" s="50"/>
      <c r="X50" s="36"/>
      <c r="Y50" s="36"/>
      <c r="Z50" s="36"/>
      <c r="AA50" s="36"/>
      <c r="AB50" s="50"/>
      <c r="AC50" s="36"/>
      <c r="AD50" s="36"/>
      <c r="AE50" s="36"/>
      <c r="AF50" s="36"/>
      <c r="AG50" s="50"/>
      <c r="AH50" s="51">
        <f t="shared" si="4"/>
        <v>45</v>
      </c>
      <c r="AI50" s="18">
        <f t="shared" ref="AI50:AM56" si="13">D50+I50+N50+S50+X50+AC50</f>
        <v>30</v>
      </c>
      <c r="AJ50" s="18">
        <f t="shared" si="13"/>
        <v>15</v>
      </c>
      <c r="AK50" s="18">
        <f t="shared" si="13"/>
        <v>0</v>
      </c>
      <c r="AL50" s="18">
        <f t="shared" si="13"/>
        <v>0</v>
      </c>
      <c r="AM50" s="16">
        <f t="shared" si="13"/>
        <v>2</v>
      </c>
      <c r="AN50" s="61">
        <v>1.2</v>
      </c>
      <c r="AO50" s="61">
        <v>0.6</v>
      </c>
      <c r="AP50" s="62">
        <f t="shared" ref="AP50:AP55" si="14">AO50+AN50</f>
        <v>1.7999999999999998</v>
      </c>
    </row>
    <row r="51" spans="1:42" ht="20.100000000000001" customHeight="1" x14ac:dyDescent="0.2">
      <c r="A51" s="11">
        <v>2</v>
      </c>
      <c r="B51" s="58" t="s">
        <v>66</v>
      </c>
      <c r="C51" s="52" t="s">
        <v>31</v>
      </c>
      <c r="D51" s="32"/>
      <c r="E51" s="32"/>
      <c r="F51" s="32"/>
      <c r="G51" s="32"/>
      <c r="H51" s="50"/>
      <c r="I51" s="32"/>
      <c r="J51" s="32"/>
      <c r="K51" s="32"/>
      <c r="L51" s="32"/>
      <c r="M51" s="50"/>
      <c r="N51" s="34"/>
      <c r="O51" s="34"/>
      <c r="P51" s="34"/>
      <c r="Q51" s="34"/>
      <c r="R51" s="50"/>
      <c r="S51" s="34"/>
      <c r="T51" s="34"/>
      <c r="U51" s="34"/>
      <c r="V51" s="34"/>
      <c r="W51" s="50"/>
      <c r="X51" s="36">
        <v>15</v>
      </c>
      <c r="Y51" s="36">
        <v>15</v>
      </c>
      <c r="Z51" s="36"/>
      <c r="AA51" s="36"/>
      <c r="AB51" s="50">
        <v>1</v>
      </c>
      <c r="AC51" s="36">
        <v>15</v>
      </c>
      <c r="AD51" s="36">
        <v>15</v>
      </c>
      <c r="AE51" s="36"/>
      <c r="AF51" s="36"/>
      <c r="AG51" s="50">
        <v>1</v>
      </c>
      <c r="AH51" s="51">
        <f t="shared" si="4"/>
        <v>60</v>
      </c>
      <c r="AI51" s="18">
        <f t="shared" si="13"/>
        <v>30</v>
      </c>
      <c r="AJ51" s="18">
        <f t="shared" si="13"/>
        <v>30</v>
      </c>
      <c r="AK51" s="18">
        <f t="shared" si="13"/>
        <v>0</v>
      </c>
      <c r="AL51" s="18">
        <f t="shared" si="13"/>
        <v>0</v>
      </c>
      <c r="AM51" s="16">
        <f t="shared" si="13"/>
        <v>2</v>
      </c>
      <c r="AN51" s="61">
        <v>2.4</v>
      </c>
      <c r="AO51" s="61">
        <v>1.2</v>
      </c>
      <c r="AP51" s="62">
        <f t="shared" si="14"/>
        <v>3.5999999999999996</v>
      </c>
    </row>
    <row r="52" spans="1:42" ht="20.100000000000001" customHeight="1" x14ac:dyDescent="0.2">
      <c r="A52" s="11">
        <v>3</v>
      </c>
      <c r="B52" s="58" t="s">
        <v>67</v>
      </c>
      <c r="C52" s="74" t="s">
        <v>31</v>
      </c>
      <c r="D52" s="32"/>
      <c r="E52" s="32"/>
      <c r="F52" s="32"/>
      <c r="G52" s="32"/>
      <c r="H52" s="50"/>
      <c r="I52" s="32"/>
      <c r="J52" s="32"/>
      <c r="K52" s="32"/>
      <c r="L52" s="32"/>
      <c r="M52" s="50"/>
      <c r="N52" s="34">
        <v>30</v>
      </c>
      <c r="O52" s="34">
        <v>15</v>
      </c>
      <c r="P52" s="34"/>
      <c r="Q52" s="34"/>
      <c r="R52" s="50">
        <v>2</v>
      </c>
      <c r="S52" s="34"/>
      <c r="T52" s="34"/>
      <c r="U52" s="34"/>
      <c r="V52" s="34"/>
      <c r="W52" s="50"/>
      <c r="X52" s="36"/>
      <c r="Y52" s="36"/>
      <c r="Z52" s="36"/>
      <c r="AA52" s="36"/>
      <c r="AB52" s="50"/>
      <c r="AC52" s="36"/>
      <c r="AD52" s="36"/>
      <c r="AE52" s="36"/>
      <c r="AF52" s="36"/>
      <c r="AG52" s="50"/>
      <c r="AH52" s="51">
        <f t="shared" si="4"/>
        <v>45</v>
      </c>
      <c r="AI52" s="18">
        <f t="shared" si="13"/>
        <v>30</v>
      </c>
      <c r="AJ52" s="18">
        <f t="shared" si="13"/>
        <v>15</v>
      </c>
      <c r="AK52" s="18">
        <f t="shared" si="13"/>
        <v>0</v>
      </c>
      <c r="AL52" s="18">
        <f t="shared" si="13"/>
        <v>0</v>
      </c>
      <c r="AM52" s="16">
        <f t="shared" si="13"/>
        <v>2</v>
      </c>
      <c r="AN52" s="61">
        <v>1.8</v>
      </c>
      <c r="AO52" s="61">
        <v>0.6</v>
      </c>
      <c r="AP52" s="62">
        <f t="shared" si="14"/>
        <v>2.4</v>
      </c>
    </row>
    <row r="53" spans="1:42" ht="20.100000000000001" customHeight="1" x14ac:dyDescent="0.2">
      <c r="A53" s="11">
        <v>4</v>
      </c>
      <c r="B53" s="58" t="s">
        <v>68</v>
      </c>
      <c r="C53" s="52" t="s">
        <v>31</v>
      </c>
      <c r="D53" s="32"/>
      <c r="E53" s="32"/>
      <c r="F53" s="32"/>
      <c r="G53" s="32"/>
      <c r="H53" s="50"/>
      <c r="I53" s="32"/>
      <c r="J53" s="32"/>
      <c r="K53" s="32"/>
      <c r="L53" s="32"/>
      <c r="M53" s="50"/>
      <c r="N53" s="34"/>
      <c r="O53" s="34"/>
      <c r="P53" s="34"/>
      <c r="Q53" s="34"/>
      <c r="R53" s="50"/>
      <c r="S53" s="34"/>
      <c r="T53" s="34"/>
      <c r="U53" s="34"/>
      <c r="V53" s="34"/>
      <c r="W53" s="50"/>
      <c r="X53" s="36"/>
      <c r="Y53" s="36"/>
      <c r="Z53" s="36"/>
      <c r="AA53" s="36"/>
      <c r="AB53" s="50"/>
      <c r="AC53" s="36">
        <v>15</v>
      </c>
      <c r="AD53" s="36">
        <v>30</v>
      </c>
      <c r="AE53" s="36"/>
      <c r="AF53" s="36"/>
      <c r="AG53" s="50">
        <v>2</v>
      </c>
      <c r="AH53" s="51">
        <f t="shared" si="4"/>
        <v>45</v>
      </c>
      <c r="AI53" s="18">
        <f t="shared" ref="AI53" si="15">D53+I53+N53+S53+X53+AC53</f>
        <v>15</v>
      </c>
      <c r="AJ53" s="18">
        <f t="shared" ref="AJ53" si="16">E53+J53+O53+T53+Y53+AD53</f>
        <v>30</v>
      </c>
      <c r="AK53" s="18">
        <f t="shared" ref="AK53" si="17">F53+K53+P53+U53+Z53+AE53</f>
        <v>0</v>
      </c>
      <c r="AL53" s="18">
        <f t="shared" ref="AL53" si="18">G53+L53+Q53+V53+AA53+AF53</f>
        <v>0</v>
      </c>
      <c r="AM53" s="16">
        <f t="shared" ref="AM53" si="19">H53+M53+R53+W53+AB53+AG53</f>
        <v>2</v>
      </c>
      <c r="AN53" s="61">
        <v>1.2</v>
      </c>
      <c r="AO53" s="61">
        <v>0.6</v>
      </c>
      <c r="AP53" s="62">
        <f t="shared" si="14"/>
        <v>1.7999999999999998</v>
      </c>
    </row>
    <row r="54" spans="1:42" ht="20.100000000000001" customHeight="1" x14ac:dyDescent="0.2">
      <c r="A54" s="11">
        <v>5</v>
      </c>
      <c r="B54" s="58" t="s">
        <v>69</v>
      </c>
      <c r="C54" s="52" t="s">
        <v>31</v>
      </c>
      <c r="D54" s="32"/>
      <c r="E54" s="32"/>
      <c r="F54" s="32"/>
      <c r="G54" s="32"/>
      <c r="H54" s="50"/>
      <c r="I54" s="32"/>
      <c r="J54" s="32"/>
      <c r="K54" s="32"/>
      <c r="L54" s="32"/>
      <c r="M54" s="50"/>
      <c r="N54" s="34"/>
      <c r="O54" s="34"/>
      <c r="P54" s="34"/>
      <c r="Q54" s="34"/>
      <c r="R54" s="50"/>
      <c r="S54" s="34"/>
      <c r="T54" s="34">
        <v>15</v>
      </c>
      <c r="U54" s="34"/>
      <c r="V54" s="34"/>
      <c r="W54" s="50">
        <v>1</v>
      </c>
      <c r="X54" s="36"/>
      <c r="Y54" s="36"/>
      <c r="Z54" s="36"/>
      <c r="AA54" s="36"/>
      <c r="AB54" s="50"/>
      <c r="AC54" s="36"/>
      <c r="AD54" s="36"/>
      <c r="AE54" s="36"/>
      <c r="AF54" s="36"/>
      <c r="AG54" s="50"/>
      <c r="AH54" s="51">
        <f t="shared" si="4"/>
        <v>15</v>
      </c>
      <c r="AI54" s="18">
        <f t="shared" si="13"/>
        <v>0</v>
      </c>
      <c r="AJ54" s="18">
        <f t="shared" si="13"/>
        <v>15</v>
      </c>
      <c r="AK54" s="18">
        <f t="shared" si="13"/>
        <v>0</v>
      </c>
      <c r="AL54" s="18">
        <f t="shared" si="13"/>
        <v>0</v>
      </c>
      <c r="AM54" s="16">
        <f t="shared" si="13"/>
        <v>1</v>
      </c>
      <c r="AN54" s="61">
        <v>0.6</v>
      </c>
      <c r="AO54" s="61">
        <v>0</v>
      </c>
      <c r="AP54" s="62">
        <f t="shared" si="14"/>
        <v>0.6</v>
      </c>
    </row>
    <row r="55" spans="1:42" ht="20.100000000000001" customHeight="1" x14ac:dyDescent="0.2">
      <c r="A55" s="11">
        <v>6</v>
      </c>
      <c r="B55" s="58" t="s">
        <v>70</v>
      </c>
      <c r="C55" s="52" t="s">
        <v>31</v>
      </c>
      <c r="D55" s="32"/>
      <c r="E55" s="32"/>
      <c r="F55" s="32"/>
      <c r="G55" s="32"/>
      <c r="H55" s="50"/>
      <c r="I55" s="32"/>
      <c r="J55" s="32"/>
      <c r="K55" s="32"/>
      <c r="L55" s="32"/>
      <c r="M55" s="50"/>
      <c r="N55" s="34"/>
      <c r="O55" s="34"/>
      <c r="P55" s="34"/>
      <c r="Q55" s="34"/>
      <c r="R55" s="50"/>
      <c r="S55" s="34"/>
      <c r="T55" s="34">
        <v>15</v>
      </c>
      <c r="U55" s="34"/>
      <c r="V55" s="34"/>
      <c r="W55" s="50">
        <v>1</v>
      </c>
      <c r="X55" s="36"/>
      <c r="Y55" s="36"/>
      <c r="Z55" s="36"/>
      <c r="AA55" s="36"/>
      <c r="AB55" s="50"/>
      <c r="AC55" s="36"/>
      <c r="AD55" s="36"/>
      <c r="AE55" s="36"/>
      <c r="AF55" s="36"/>
      <c r="AG55" s="50"/>
      <c r="AH55" s="51">
        <f t="shared" si="4"/>
        <v>15</v>
      </c>
      <c r="AI55" s="18">
        <f t="shared" si="13"/>
        <v>0</v>
      </c>
      <c r="AJ55" s="18">
        <f t="shared" si="13"/>
        <v>15</v>
      </c>
      <c r="AK55" s="18">
        <f t="shared" si="13"/>
        <v>0</v>
      </c>
      <c r="AL55" s="18">
        <f t="shared" si="13"/>
        <v>0</v>
      </c>
      <c r="AM55" s="16">
        <f t="shared" si="13"/>
        <v>1</v>
      </c>
      <c r="AN55" s="61">
        <v>0.6</v>
      </c>
      <c r="AO55" s="61">
        <v>0</v>
      </c>
      <c r="AP55" s="62">
        <f t="shared" si="14"/>
        <v>0.6</v>
      </c>
    </row>
    <row r="56" spans="1:42" ht="20.100000000000001" customHeight="1" x14ac:dyDescent="0.2">
      <c r="A56" s="11">
        <v>7</v>
      </c>
      <c r="B56" s="58" t="s">
        <v>71</v>
      </c>
      <c r="C56" s="52" t="s">
        <v>31</v>
      </c>
      <c r="D56" s="32"/>
      <c r="E56" s="32"/>
      <c r="F56" s="32"/>
      <c r="G56" s="32"/>
      <c r="H56" s="50"/>
      <c r="I56" s="32"/>
      <c r="J56" s="32"/>
      <c r="K56" s="32"/>
      <c r="L56" s="32"/>
      <c r="M56" s="50"/>
      <c r="N56" s="34"/>
      <c r="O56" s="34"/>
      <c r="P56" s="34"/>
      <c r="Q56" s="34"/>
      <c r="R56" s="50"/>
      <c r="S56" s="34"/>
      <c r="T56" s="34"/>
      <c r="U56" s="34"/>
      <c r="V56" s="34"/>
      <c r="W56" s="50"/>
      <c r="X56" s="36"/>
      <c r="Y56" s="36"/>
      <c r="Z56" s="36"/>
      <c r="AA56" s="36">
        <v>30</v>
      </c>
      <c r="AB56" s="50">
        <v>1</v>
      </c>
      <c r="AC56" s="36"/>
      <c r="AD56" s="36"/>
      <c r="AE56" s="36"/>
      <c r="AF56" s="36"/>
      <c r="AG56" s="50"/>
      <c r="AH56" s="51">
        <f t="shared" si="4"/>
        <v>30</v>
      </c>
      <c r="AI56" s="18">
        <f t="shared" si="13"/>
        <v>0</v>
      </c>
      <c r="AJ56" s="18">
        <f t="shared" si="13"/>
        <v>0</v>
      </c>
      <c r="AK56" s="18">
        <f t="shared" si="13"/>
        <v>0</v>
      </c>
      <c r="AL56" s="18">
        <f t="shared" si="13"/>
        <v>30</v>
      </c>
      <c r="AM56" s="16">
        <f t="shared" si="13"/>
        <v>1</v>
      </c>
      <c r="AN56" s="61">
        <v>0</v>
      </c>
      <c r="AO56" s="61">
        <v>0</v>
      </c>
      <c r="AP56" s="62">
        <v>0</v>
      </c>
    </row>
    <row r="57" spans="1:42" ht="20.100000000000001" customHeight="1" x14ac:dyDescent="0.2">
      <c r="A57" s="93" t="s">
        <v>72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22">
        <f t="shared" ref="AH57:AM57" si="20">AH58+AH59+AH60+AH61+AH62</f>
        <v>135</v>
      </c>
      <c r="AI57" s="22">
        <f t="shared" si="20"/>
        <v>30</v>
      </c>
      <c r="AJ57" s="22">
        <f t="shared" si="20"/>
        <v>105</v>
      </c>
      <c r="AK57" s="22">
        <f t="shared" si="20"/>
        <v>0</v>
      </c>
      <c r="AL57" s="22">
        <f t="shared" si="20"/>
        <v>0</v>
      </c>
      <c r="AM57" s="15">
        <f t="shared" si="20"/>
        <v>16</v>
      </c>
      <c r="AN57" s="59">
        <f>SUM(AN58:AN62)</f>
        <v>4.8</v>
      </c>
      <c r="AO57" s="59">
        <f>SUM(AO58:AO62)</f>
        <v>1.7999999999999998</v>
      </c>
      <c r="AP57" s="60">
        <f t="shared" ref="AP57:AP74" si="21">AN57+AO57</f>
        <v>6.6</v>
      </c>
    </row>
    <row r="58" spans="1:42" ht="20.100000000000001" customHeight="1" x14ac:dyDescent="0.2">
      <c r="A58" s="11">
        <v>1</v>
      </c>
      <c r="B58" s="31" t="s">
        <v>73</v>
      </c>
      <c r="C58" s="67" t="s">
        <v>128</v>
      </c>
      <c r="D58" s="32"/>
      <c r="E58" s="32"/>
      <c r="F58" s="32"/>
      <c r="G58" s="32"/>
      <c r="H58" s="53"/>
      <c r="I58" s="32"/>
      <c r="J58" s="32"/>
      <c r="K58" s="32"/>
      <c r="L58" s="33"/>
      <c r="M58" s="50"/>
      <c r="N58" s="34"/>
      <c r="O58" s="34"/>
      <c r="P58" s="34"/>
      <c r="Q58" s="34"/>
      <c r="R58" s="53"/>
      <c r="S58" s="34"/>
      <c r="T58" s="34"/>
      <c r="U58" s="34"/>
      <c r="V58" s="35"/>
      <c r="W58" s="50"/>
      <c r="X58" s="36">
        <v>15</v>
      </c>
      <c r="Y58" s="36">
        <v>15</v>
      </c>
      <c r="Z58" s="36"/>
      <c r="AA58" s="36"/>
      <c r="AB58" s="50">
        <v>2</v>
      </c>
      <c r="AC58" s="36">
        <v>15</v>
      </c>
      <c r="AD58" s="36">
        <v>15</v>
      </c>
      <c r="AE58" s="36"/>
      <c r="AF58" s="36"/>
      <c r="AG58" s="50">
        <v>3</v>
      </c>
      <c r="AH58" s="51">
        <f t="shared" si="4"/>
        <v>60</v>
      </c>
      <c r="AI58" s="18">
        <f t="shared" ref="AI58:AM62" si="22">D58+I58+N58+S58+X58+AC58</f>
        <v>30</v>
      </c>
      <c r="AJ58" s="18">
        <f t="shared" si="22"/>
        <v>30</v>
      </c>
      <c r="AK58" s="18">
        <f t="shared" si="22"/>
        <v>0</v>
      </c>
      <c r="AL58" s="18">
        <f t="shared" si="22"/>
        <v>0</v>
      </c>
      <c r="AM58" s="16">
        <f t="shared" si="22"/>
        <v>5</v>
      </c>
      <c r="AN58" s="61">
        <v>2.4</v>
      </c>
      <c r="AO58" s="61">
        <v>1.2</v>
      </c>
      <c r="AP58" s="62">
        <f t="shared" si="21"/>
        <v>3.5999999999999996</v>
      </c>
    </row>
    <row r="59" spans="1:42" ht="20.100000000000001" customHeight="1" x14ac:dyDescent="0.2">
      <c r="A59" s="11">
        <v>2</v>
      </c>
      <c r="B59" s="31" t="s">
        <v>74</v>
      </c>
      <c r="C59" s="52" t="s">
        <v>31</v>
      </c>
      <c r="D59" s="32"/>
      <c r="E59" s="32"/>
      <c r="F59" s="32"/>
      <c r="G59" s="32"/>
      <c r="H59" s="53"/>
      <c r="I59" s="32"/>
      <c r="J59" s="32"/>
      <c r="K59" s="32"/>
      <c r="L59" s="33"/>
      <c r="M59" s="50"/>
      <c r="N59" s="34"/>
      <c r="O59" s="34"/>
      <c r="P59" s="34"/>
      <c r="Q59" s="34"/>
      <c r="R59" s="50"/>
      <c r="S59" s="34"/>
      <c r="T59" s="34"/>
      <c r="U59" s="34"/>
      <c r="V59" s="35"/>
      <c r="W59" s="50"/>
      <c r="X59" s="36"/>
      <c r="Y59" s="36">
        <v>15</v>
      </c>
      <c r="Z59" s="36"/>
      <c r="AA59" s="36"/>
      <c r="AB59" s="50">
        <v>1</v>
      </c>
      <c r="AC59" s="36"/>
      <c r="AD59" s="36"/>
      <c r="AE59" s="36"/>
      <c r="AF59" s="36"/>
      <c r="AG59" s="50"/>
      <c r="AH59" s="51">
        <f t="shared" si="4"/>
        <v>15</v>
      </c>
      <c r="AI59" s="18">
        <f t="shared" si="22"/>
        <v>0</v>
      </c>
      <c r="AJ59" s="18">
        <f t="shared" si="22"/>
        <v>15</v>
      </c>
      <c r="AK59" s="18">
        <f t="shared" si="22"/>
        <v>0</v>
      </c>
      <c r="AL59" s="18">
        <f t="shared" si="22"/>
        <v>0</v>
      </c>
      <c r="AM59" s="16">
        <f t="shared" si="22"/>
        <v>1</v>
      </c>
      <c r="AN59" s="61">
        <v>0.6</v>
      </c>
      <c r="AO59" s="61">
        <v>0</v>
      </c>
      <c r="AP59" s="62">
        <f t="shared" si="21"/>
        <v>0.6</v>
      </c>
    </row>
    <row r="60" spans="1:42" ht="20.100000000000001" customHeight="1" x14ac:dyDescent="0.2">
      <c r="A60" s="11">
        <v>3</v>
      </c>
      <c r="B60" s="31" t="s">
        <v>75</v>
      </c>
      <c r="C60" s="52" t="s">
        <v>31</v>
      </c>
      <c r="D60" s="32"/>
      <c r="E60" s="32"/>
      <c r="F60" s="32"/>
      <c r="G60" s="32"/>
      <c r="H60" s="50"/>
      <c r="I60" s="32"/>
      <c r="J60" s="32"/>
      <c r="K60" s="32"/>
      <c r="L60" s="32"/>
      <c r="M60" s="50"/>
      <c r="N60" s="34"/>
      <c r="O60" s="34"/>
      <c r="P60" s="34"/>
      <c r="Q60" s="34"/>
      <c r="R60" s="50"/>
      <c r="S60" s="34"/>
      <c r="T60" s="34"/>
      <c r="U60" s="34"/>
      <c r="V60" s="34"/>
      <c r="W60" s="50"/>
      <c r="X60" s="36"/>
      <c r="Y60" s="36">
        <v>15</v>
      </c>
      <c r="Z60" s="36"/>
      <c r="AA60" s="36"/>
      <c r="AB60" s="50">
        <v>1</v>
      </c>
      <c r="AC60" s="36"/>
      <c r="AD60" s="36"/>
      <c r="AE60" s="36"/>
      <c r="AF60" s="36"/>
      <c r="AG60" s="50"/>
      <c r="AH60" s="51">
        <f t="shared" si="4"/>
        <v>15</v>
      </c>
      <c r="AI60" s="18">
        <f t="shared" si="22"/>
        <v>0</v>
      </c>
      <c r="AJ60" s="18">
        <f t="shared" si="22"/>
        <v>15</v>
      </c>
      <c r="AK60" s="18">
        <f t="shared" si="22"/>
        <v>0</v>
      </c>
      <c r="AL60" s="18">
        <f t="shared" si="22"/>
        <v>0</v>
      </c>
      <c r="AM60" s="16">
        <f t="shared" si="22"/>
        <v>1</v>
      </c>
      <c r="AN60" s="61">
        <v>0.6</v>
      </c>
      <c r="AO60" s="61">
        <v>0</v>
      </c>
      <c r="AP60" s="62">
        <f t="shared" si="21"/>
        <v>0.6</v>
      </c>
    </row>
    <row r="61" spans="1:42" ht="20.100000000000001" customHeight="1" x14ac:dyDescent="0.2">
      <c r="A61" s="11">
        <v>4</v>
      </c>
      <c r="B61" s="58" t="s">
        <v>76</v>
      </c>
      <c r="C61" s="56" t="s">
        <v>31</v>
      </c>
      <c r="D61" s="32"/>
      <c r="E61" s="32"/>
      <c r="F61" s="32"/>
      <c r="G61" s="32"/>
      <c r="H61" s="53"/>
      <c r="I61" s="32"/>
      <c r="J61" s="32"/>
      <c r="K61" s="32"/>
      <c r="L61" s="32"/>
      <c r="M61" s="53"/>
      <c r="N61" s="34"/>
      <c r="O61" s="34">
        <v>45</v>
      </c>
      <c r="P61" s="34"/>
      <c r="Q61" s="34"/>
      <c r="R61" s="53">
        <v>2</v>
      </c>
      <c r="S61" s="34"/>
      <c r="T61" s="34"/>
      <c r="U61" s="34"/>
      <c r="V61" s="34"/>
      <c r="W61" s="53"/>
      <c r="X61" s="36"/>
      <c r="Y61" s="36"/>
      <c r="Z61" s="36"/>
      <c r="AA61" s="36"/>
      <c r="AB61" s="53"/>
      <c r="AC61" s="36"/>
      <c r="AD61" s="36"/>
      <c r="AE61" s="36"/>
      <c r="AF61" s="36"/>
      <c r="AG61" s="53"/>
      <c r="AH61" s="51">
        <f t="shared" si="4"/>
        <v>45</v>
      </c>
      <c r="AI61" s="18">
        <f t="shared" si="22"/>
        <v>0</v>
      </c>
      <c r="AJ61" s="18">
        <f t="shared" si="22"/>
        <v>45</v>
      </c>
      <c r="AK61" s="18">
        <f t="shared" si="22"/>
        <v>0</v>
      </c>
      <c r="AL61" s="18">
        <f t="shared" si="22"/>
        <v>0</v>
      </c>
      <c r="AM61" s="16">
        <f t="shared" si="22"/>
        <v>2</v>
      </c>
      <c r="AN61" s="61">
        <v>1.2</v>
      </c>
      <c r="AO61" s="61">
        <v>0.6</v>
      </c>
      <c r="AP61" s="62">
        <f t="shared" si="21"/>
        <v>1.7999999999999998</v>
      </c>
    </row>
    <row r="62" spans="1:42" ht="20.100000000000001" customHeight="1" x14ac:dyDescent="0.2">
      <c r="A62" s="11">
        <v>5</v>
      </c>
      <c r="B62" s="58" t="s">
        <v>71</v>
      </c>
      <c r="C62" s="56" t="s">
        <v>31</v>
      </c>
      <c r="D62" s="32"/>
      <c r="E62" s="32"/>
      <c r="F62" s="32"/>
      <c r="G62" s="32"/>
      <c r="H62" s="53"/>
      <c r="I62" s="32"/>
      <c r="J62" s="32"/>
      <c r="K62" s="32"/>
      <c r="L62" s="32"/>
      <c r="M62" s="53"/>
      <c r="N62" s="34"/>
      <c r="O62" s="34"/>
      <c r="P62" s="34"/>
      <c r="Q62" s="34"/>
      <c r="R62" s="53"/>
      <c r="S62" s="34"/>
      <c r="T62" s="34"/>
      <c r="U62" s="34"/>
      <c r="V62" s="34"/>
      <c r="W62" s="53"/>
      <c r="X62" s="36"/>
      <c r="Y62" s="36"/>
      <c r="Z62" s="36"/>
      <c r="AA62" s="36">
        <v>70</v>
      </c>
      <c r="AB62" s="53">
        <v>4</v>
      </c>
      <c r="AC62" s="36"/>
      <c r="AD62" s="36"/>
      <c r="AE62" s="36"/>
      <c r="AF62" s="36">
        <v>50</v>
      </c>
      <c r="AG62" s="53">
        <v>3</v>
      </c>
      <c r="AH62" s="51">
        <f t="shared" si="4"/>
        <v>0</v>
      </c>
      <c r="AI62" s="18">
        <v>0</v>
      </c>
      <c r="AJ62" s="18">
        <v>0</v>
      </c>
      <c r="AK62" s="18">
        <v>0</v>
      </c>
      <c r="AL62" s="18"/>
      <c r="AM62" s="16">
        <f t="shared" si="22"/>
        <v>7</v>
      </c>
      <c r="AN62" s="61">
        <v>0</v>
      </c>
      <c r="AO62" s="61">
        <v>0</v>
      </c>
      <c r="AP62" s="62">
        <f t="shared" si="21"/>
        <v>0</v>
      </c>
    </row>
    <row r="63" spans="1:42" ht="20.100000000000001" customHeight="1" x14ac:dyDescent="0.2">
      <c r="A63" s="93" t="s">
        <v>113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22">
        <f>SUM(AH64:AH74)</f>
        <v>480</v>
      </c>
      <c r="AI63" s="22">
        <f t="shared" ref="AI63:AO63" si="23">SUM(AI64:AI74)</f>
        <v>150</v>
      </c>
      <c r="AJ63" s="22">
        <f t="shared" si="23"/>
        <v>210</v>
      </c>
      <c r="AK63" s="22">
        <f t="shared" si="23"/>
        <v>30</v>
      </c>
      <c r="AL63" s="22">
        <f t="shared" si="23"/>
        <v>90</v>
      </c>
      <c r="AM63" s="15">
        <f t="shared" si="23"/>
        <v>41</v>
      </c>
      <c r="AN63" s="59">
        <f t="shared" si="23"/>
        <v>13.799999999999997</v>
      </c>
      <c r="AO63" s="59">
        <f t="shared" si="23"/>
        <v>5.9999999999999991</v>
      </c>
      <c r="AP63" s="60">
        <f t="shared" si="21"/>
        <v>19.799999999999997</v>
      </c>
    </row>
    <row r="64" spans="1:42" ht="20.100000000000001" customHeight="1" x14ac:dyDescent="0.2">
      <c r="A64" s="11">
        <v>1</v>
      </c>
      <c r="B64" s="31" t="s">
        <v>114</v>
      </c>
      <c r="C64" s="52" t="s">
        <v>31</v>
      </c>
      <c r="D64" s="32"/>
      <c r="E64" s="32"/>
      <c r="F64" s="32"/>
      <c r="G64" s="32"/>
      <c r="H64" s="53"/>
      <c r="I64" s="32"/>
      <c r="J64" s="32"/>
      <c r="K64" s="32"/>
      <c r="L64" s="33"/>
      <c r="M64" s="50"/>
      <c r="N64" s="34">
        <v>15</v>
      </c>
      <c r="O64" s="34">
        <v>30</v>
      </c>
      <c r="P64" s="34"/>
      <c r="Q64" s="34"/>
      <c r="R64" s="53">
        <v>4</v>
      </c>
      <c r="S64" s="34"/>
      <c r="T64" s="34"/>
      <c r="U64" s="34"/>
      <c r="V64" s="35"/>
      <c r="W64" s="50"/>
      <c r="X64" s="36"/>
      <c r="Y64" s="36"/>
      <c r="Z64" s="36"/>
      <c r="AA64" s="36"/>
      <c r="AB64" s="50"/>
      <c r="AC64" s="36"/>
      <c r="AD64" s="36"/>
      <c r="AE64" s="36"/>
      <c r="AF64" s="36"/>
      <c r="AG64" s="50"/>
      <c r="AH64" s="51">
        <f t="shared" si="4"/>
        <v>45</v>
      </c>
      <c r="AI64" s="18">
        <f t="shared" ref="AI64:AM74" si="24">D64+I64+N64+S64+X64+AC64</f>
        <v>15</v>
      </c>
      <c r="AJ64" s="18">
        <f t="shared" si="24"/>
        <v>30</v>
      </c>
      <c r="AK64" s="18">
        <f t="shared" si="24"/>
        <v>0</v>
      </c>
      <c r="AL64" s="18">
        <f t="shared" si="24"/>
        <v>0</v>
      </c>
      <c r="AM64" s="16">
        <f t="shared" si="24"/>
        <v>4</v>
      </c>
      <c r="AN64" s="61">
        <v>1.8</v>
      </c>
      <c r="AO64" s="61">
        <v>0.6</v>
      </c>
      <c r="AP64" s="62">
        <f t="shared" si="21"/>
        <v>2.4</v>
      </c>
    </row>
    <row r="65" spans="1:42" ht="20.100000000000001" customHeight="1" x14ac:dyDescent="0.2">
      <c r="A65" s="11">
        <v>2</v>
      </c>
      <c r="B65" s="31" t="s">
        <v>115</v>
      </c>
      <c r="C65" s="67" t="s">
        <v>127</v>
      </c>
      <c r="D65" s="32"/>
      <c r="E65" s="32"/>
      <c r="F65" s="32"/>
      <c r="G65" s="32"/>
      <c r="H65" s="53"/>
      <c r="I65" s="32"/>
      <c r="J65" s="32"/>
      <c r="K65" s="32"/>
      <c r="L65" s="33"/>
      <c r="M65" s="50"/>
      <c r="N65" s="34">
        <v>15</v>
      </c>
      <c r="O65" s="34">
        <v>15</v>
      </c>
      <c r="P65" s="34"/>
      <c r="Q65" s="34"/>
      <c r="R65" s="53">
        <v>3</v>
      </c>
      <c r="S65" s="34">
        <v>15</v>
      </c>
      <c r="T65" s="34">
        <v>15</v>
      </c>
      <c r="U65" s="34"/>
      <c r="V65" s="35"/>
      <c r="W65" s="50">
        <v>3</v>
      </c>
      <c r="X65" s="36">
        <v>15</v>
      </c>
      <c r="Y65" s="36">
        <v>15</v>
      </c>
      <c r="Z65" s="36"/>
      <c r="AA65" s="36"/>
      <c r="AB65" s="50">
        <v>3</v>
      </c>
      <c r="AC65" s="36"/>
      <c r="AD65" s="36"/>
      <c r="AE65" s="36"/>
      <c r="AF65" s="36"/>
      <c r="AG65" s="50"/>
      <c r="AH65" s="51">
        <f t="shared" si="4"/>
        <v>90</v>
      </c>
      <c r="AI65" s="18">
        <f t="shared" si="24"/>
        <v>45</v>
      </c>
      <c r="AJ65" s="18">
        <f t="shared" si="24"/>
        <v>45</v>
      </c>
      <c r="AK65" s="18">
        <f t="shared" si="24"/>
        <v>0</v>
      </c>
      <c r="AL65" s="18">
        <f t="shared" si="24"/>
        <v>0</v>
      </c>
      <c r="AM65" s="16">
        <f t="shared" si="24"/>
        <v>9</v>
      </c>
      <c r="AN65" s="61">
        <v>1.8</v>
      </c>
      <c r="AO65" s="61">
        <v>0.6</v>
      </c>
      <c r="AP65" s="62">
        <f t="shared" si="21"/>
        <v>2.4</v>
      </c>
    </row>
    <row r="66" spans="1:42" ht="20.100000000000001" customHeight="1" x14ac:dyDescent="0.2">
      <c r="A66" s="11">
        <v>3</v>
      </c>
      <c r="B66" s="31" t="s">
        <v>116</v>
      </c>
      <c r="C66" s="52" t="s">
        <v>31</v>
      </c>
      <c r="D66" s="32"/>
      <c r="E66" s="32"/>
      <c r="F66" s="32"/>
      <c r="G66" s="32"/>
      <c r="H66" s="50"/>
      <c r="I66" s="32"/>
      <c r="J66" s="32"/>
      <c r="K66" s="32"/>
      <c r="L66" s="32"/>
      <c r="M66" s="50"/>
      <c r="N66" s="34">
        <v>15</v>
      </c>
      <c r="O66" s="34">
        <v>15</v>
      </c>
      <c r="P66" s="34"/>
      <c r="Q66" s="34"/>
      <c r="R66" s="50">
        <v>3</v>
      </c>
      <c r="S66" s="34"/>
      <c r="T66" s="34"/>
      <c r="U66" s="34"/>
      <c r="V66" s="34"/>
      <c r="W66" s="50"/>
      <c r="X66" s="36"/>
      <c r="Y66" s="36"/>
      <c r="Z66" s="36"/>
      <c r="AA66" s="36"/>
      <c r="AB66" s="50"/>
      <c r="AC66" s="36"/>
      <c r="AD66" s="36"/>
      <c r="AE66" s="36"/>
      <c r="AF66" s="36"/>
      <c r="AG66" s="50"/>
      <c r="AH66" s="51">
        <f t="shared" si="4"/>
        <v>30</v>
      </c>
      <c r="AI66" s="18">
        <f t="shared" si="24"/>
        <v>15</v>
      </c>
      <c r="AJ66" s="18">
        <f t="shared" si="24"/>
        <v>15</v>
      </c>
      <c r="AK66" s="18">
        <f t="shared" si="24"/>
        <v>0</v>
      </c>
      <c r="AL66" s="18">
        <f t="shared" si="24"/>
        <v>0</v>
      </c>
      <c r="AM66" s="16">
        <f t="shared" si="24"/>
        <v>3</v>
      </c>
      <c r="AN66" s="61">
        <v>1.2</v>
      </c>
      <c r="AO66" s="61">
        <v>0.6</v>
      </c>
      <c r="AP66" s="62">
        <f t="shared" si="21"/>
        <v>1.7999999999999998</v>
      </c>
    </row>
    <row r="67" spans="1:42" ht="20.100000000000001" customHeight="1" x14ac:dyDescent="0.2">
      <c r="A67" s="11">
        <v>4</v>
      </c>
      <c r="B67" s="31" t="s">
        <v>117</v>
      </c>
      <c r="C67" s="52" t="s">
        <v>31</v>
      </c>
      <c r="D67" s="32"/>
      <c r="E67" s="32"/>
      <c r="F67" s="32"/>
      <c r="G67" s="32"/>
      <c r="H67" s="53"/>
      <c r="I67" s="32"/>
      <c r="J67" s="32"/>
      <c r="K67" s="32"/>
      <c r="L67" s="33"/>
      <c r="M67" s="50"/>
      <c r="N67" s="34"/>
      <c r="O67" s="34"/>
      <c r="P67" s="34"/>
      <c r="Q67" s="34"/>
      <c r="R67" s="53"/>
      <c r="S67" s="34">
        <v>15</v>
      </c>
      <c r="T67" s="34">
        <v>15</v>
      </c>
      <c r="U67" s="34"/>
      <c r="V67" s="35"/>
      <c r="W67" s="50">
        <v>3</v>
      </c>
      <c r="X67" s="36"/>
      <c r="Y67" s="36"/>
      <c r="Z67" s="36"/>
      <c r="AA67" s="36"/>
      <c r="AB67" s="50"/>
      <c r="AC67" s="36"/>
      <c r="AD67" s="36"/>
      <c r="AE67" s="36"/>
      <c r="AF67" s="36"/>
      <c r="AG67" s="50"/>
      <c r="AH67" s="51">
        <f t="shared" si="4"/>
        <v>30</v>
      </c>
      <c r="AI67" s="18">
        <f t="shared" si="24"/>
        <v>15</v>
      </c>
      <c r="AJ67" s="18">
        <f t="shared" si="24"/>
        <v>15</v>
      </c>
      <c r="AK67" s="18">
        <f t="shared" si="24"/>
        <v>0</v>
      </c>
      <c r="AL67" s="18">
        <f t="shared" si="24"/>
        <v>0</v>
      </c>
      <c r="AM67" s="16">
        <f t="shared" si="24"/>
        <v>3</v>
      </c>
      <c r="AN67" s="61">
        <v>1.2</v>
      </c>
      <c r="AO67" s="61">
        <v>0.6</v>
      </c>
      <c r="AP67" s="62">
        <f t="shared" si="21"/>
        <v>1.7999999999999998</v>
      </c>
    </row>
    <row r="68" spans="1:42" ht="20.100000000000001" customHeight="1" x14ac:dyDescent="0.2">
      <c r="A68" s="11">
        <v>5</v>
      </c>
      <c r="B68" s="31" t="s">
        <v>118</v>
      </c>
      <c r="C68" s="52" t="s">
        <v>31</v>
      </c>
      <c r="D68" s="32"/>
      <c r="E68" s="32"/>
      <c r="F68" s="32"/>
      <c r="G68" s="32"/>
      <c r="H68" s="50"/>
      <c r="I68" s="32"/>
      <c r="J68" s="32"/>
      <c r="K68" s="32"/>
      <c r="L68" s="32"/>
      <c r="M68" s="50"/>
      <c r="N68" s="34"/>
      <c r="O68" s="34"/>
      <c r="P68" s="34"/>
      <c r="Q68" s="34"/>
      <c r="R68" s="50"/>
      <c r="S68" s="34">
        <v>15</v>
      </c>
      <c r="T68" s="34">
        <v>30</v>
      </c>
      <c r="U68" s="34"/>
      <c r="V68" s="34"/>
      <c r="W68" s="50">
        <v>4</v>
      </c>
      <c r="X68" s="36"/>
      <c r="Y68" s="36"/>
      <c r="Z68" s="36"/>
      <c r="AA68" s="36"/>
      <c r="AB68" s="50"/>
      <c r="AC68" s="36"/>
      <c r="AD68" s="36"/>
      <c r="AE68" s="36"/>
      <c r="AF68" s="36"/>
      <c r="AG68" s="50"/>
      <c r="AH68" s="51">
        <f t="shared" si="4"/>
        <v>45</v>
      </c>
      <c r="AI68" s="18">
        <f t="shared" si="24"/>
        <v>15</v>
      </c>
      <c r="AJ68" s="18">
        <f t="shared" si="24"/>
        <v>30</v>
      </c>
      <c r="AK68" s="18">
        <f t="shared" si="24"/>
        <v>0</v>
      </c>
      <c r="AL68" s="18">
        <f t="shared" si="24"/>
        <v>0</v>
      </c>
      <c r="AM68" s="16">
        <f t="shared" si="24"/>
        <v>4</v>
      </c>
      <c r="AN68" s="61">
        <v>1.8</v>
      </c>
      <c r="AO68" s="61">
        <v>0.6</v>
      </c>
      <c r="AP68" s="62">
        <f t="shared" si="21"/>
        <v>2.4</v>
      </c>
    </row>
    <row r="69" spans="1:42" ht="20.100000000000001" customHeight="1" x14ac:dyDescent="0.2">
      <c r="A69" s="11">
        <v>6</v>
      </c>
      <c r="B69" s="31" t="s">
        <v>119</v>
      </c>
      <c r="C69" s="52" t="s">
        <v>31</v>
      </c>
      <c r="D69" s="32"/>
      <c r="E69" s="32"/>
      <c r="F69" s="32"/>
      <c r="G69" s="32"/>
      <c r="H69" s="50"/>
      <c r="I69" s="32"/>
      <c r="J69" s="32"/>
      <c r="K69" s="32"/>
      <c r="L69" s="32"/>
      <c r="M69" s="50"/>
      <c r="N69" s="34"/>
      <c r="O69" s="34"/>
      <c r="P69" s="34"/>
      <c r="Q69" s="34"/>
      <c r="R69" s="50"/>
      <c r="S69" s="34"/>
      <c r="T69" s="34"/>
      <c r="U69" s="34"/>
      <c r="V69" s="34"/>
      <c r="W69" s="50"/>
      <c r="X69" s="36"/>
      <c r="Y69" s="36"/>
      <c r="Z69" s="36"/>
      <c r="AA69" s="36"/>
      <c r="AB69" s="50"/>
      <c r="AC69" s="36">
        <v>15</v>
      </c>
      <c r="AD69" s="36">
        <v>15</v>
      </c>
      <c r="AE69" s="36"/>
      <c r="AF69" s="36"/>
      <c r="AG69" s="50">
        <v>3</v>
      </c>
      <c r="AH69" s="51">
        <f t="shared" si="4"/>
        <v>30</v>
      </c>
      <c r="AI69" s="18">
        <f t="shared" si="24"/>
        <v>15</v>
      </c>
      <c r="AJ69" s="18">
        <f t="shared" si="24"/>
        <v>15</v>
      </c>
      <c r="AK69" s="18">
        <f t="shared" si="24"/>
        <v>0</v>
      </c>
      <c r="AL69" s="18">
        <f t="shared" si="24"/>
        <v>0</v>
      </c>
      <c r="AM69" s="16">
        <f t="shared" si="24"/>
        <v>3</v>
      </c>
      <c r="AN69" s="61">
        <v>1.2</v>
      </c>
      <c r="AO69" s="61">
        <v>0.6</v>
      </c>
      <c r="AP69" s="62">
        <f t="shared" si="21"/>
        <v>1.7999999999999998</v>
      </c>
    </row>
    <row r="70" spans="1:42" ht="20.100000000000001" customHeight="1" x14ac:dyDescent="0.2">
      <c r="A70" s="11">
        <v>7</v>
      </c>
      <c r="B70" s="31" t="s">
        <v>120</v>
      </c>
      <c r="C70" s="68" t="s">
        <v>129</v>
      </c>
      <c r="D70" s="32"/>
      <c r="E70" s="32"/>
      <c r="F70" s="32"/>
      <c r="G70" s="32"/>
      <c r="H70" s="50"/>
      <c r="I70" s="32"/>
      <c r="J70" s="32"/>
      <c r="K70" s="32"/>
      <c r="L70" s="32"/>
      <c r="M70" s="50"/>
      <c r="N70" s="34">
        <v>15</v>
      </c>
      <c r="O70" s="34">
        <v>15</v>
      </c>
      <c r="P70" s="34"/>
      <c r="Q70" s="34"/>
      <c r="R70" s="57">
        <v>3</v>
      </c>
      <c r="S70" s="34"/>
      <c r="T70" s="34"/>
      <c r="U70" s="34"/>
      <c r="V70" s="34"/>
      <c r="W70" s="50"/>
      <c r="X70" s="37"/>
      <c r="Y70" s="36"/>
      <c r="Z70" s="36"/>
      <c r="AA70" s="36"/>
      <c r="AB70" s="50"/>
      <c r="AC70" s="36"/>
      <c r="AD70" s="36"/>
      <c r="AE70" s="36"/>
      <c r="AF70" s="36"/>
      <c r="AG70" s="50"/>
      <c r="AH70" s="51">
        <f t="shared" si="4"/>
        <v>30</v>
      </c>
      <c r="AI70" s="18">
        <f t="shared" si="24"/>
        <v>15</v>
      </c>
      <c r="AJ70" s="18">
        <f t="shared" si="24"/>
        <v>15</v>
      </c>
      <c r="AK70" s="18">
        <f t="shared" si="24"/>
        <v>0</v>
      </c>
      <c r="AL70" s="18">
        <f t="shared" si="24"/>
        <v>0</v>
      </c>
      <c r="AM70" s="16">
        <f t="shared" si="24"/>
        <v>3</v>
      </c>
      <c r="AN70" s="61">
        <v>1.2</v>
      </c>
      <c r="AO70" s="61">
        <v>0.6</v>
      </c>
      <c r="AP70" s="62">
        <f t="shared" si="21"/>
        <v>1.7999999999999998</v>
      </c>
    </row>
    <row r="71" spans="1:42" ht="20.100000000000001" customHeight="1" x14ac:dyDescent="0.2">
      <c r="A71" s="11">
        <v>8</v>
      </c>
      <c r="B71" s="31" t="s">
        <v>121</v>
      </c>
      <c r="C71" s="52" t="s">
        <v>31</v>
      </c>
      <c r="D71" s="32"/>
      <c r="E71" s="32"/>
      <c r="F71" s="32"/>
      <c r="G71" s="32"/>
      <c r="H71" s="50"/>
      <c r="I71" s="32"/>
      <c r="J71" s="32"/>
      <c r="K71" s="32"/>
      <c r="L71" s="32"/>
      <c r="M71" s="50"/>
      <c r="N71" s="34"/>
      <c r="O71" s="34"/>
      <c r="P71" s="34"/>
      <c r="Q71" s="34"/>
      <c r="R71" s="57"/>
      <c r="S71" s="34"/>
      <c r="T71" s="34"/>
      <c r="U71" s="34"/>
      <c r="V71" s="34"/>
      <c r="W71" s="50"/>
      <c r="X71" s="37">
        <v>15</v>
      </c>
      <c r="Y71" s="36">
        <v>15</v>
      </c>
      <c r="Z71" s="36"/>
      <c r="AA71" s="36"/>
      <c r="AB71" s="50">
        <v>3</v>
      </c>
      <c r="AC71" s="36"/>
      <c r="AD71" s="36"/>
      <c r="AE71" s="36"/>
      <c r="AF71" s="36"/>
      <c r="AG71" s="50"/>
      <c r="AH71" s="51">
        <f t="shared" si="4"/>
        <v>30</v>
      </c>
      <c r="AI71" s="18">
        <f t="shared" si="24"/>
        <v>15</v>
      </c>
      <c r="AJ71" s="18">
        <f t="shared" si="24"/>
        <v>15</v>
      </c>
      <c r="AK71" s="18">
        <f t="shared" si="24"/>
        <v>0</v>
      </c>
      <c r="AL71" s="18">
        <f t="shared" si="24"/>
        <v>0</v>
      </c>
      <c r="AM71" s="16">
        <f t="shared" si="24"/>
        <v>3</v>
      </c>
      <c r="AN71" s="61">
        <v>1.2</v>
      </c>
      <c r="AO71" s="61">
        <v>0.6</v>
      </c>
      <c r="AP71" s="62">
        <f t="shared" si="21"/>
        <v>1.7999999999999998</v>
      </c>
    </row>
    <row r="72" spans="1:42" ht="20.100000000000001" customHeight="1" x14ac:dyDescent="0.2">
      <c r="A72" s="11">
        <v>9</v>
      </c>
      <c r="B72" s="31" t="s">
        <v>122</v>
      </c>
      <c r="C72" s="74" t="s">
        <v>31</v>
      </c>
      <c r="D72" s="32"/>
      <c r="E72" s="32"/>
      <c r="F72" s="32"/>
      <c r="G72" s="32"/>
      <c r="H72" s="50"/>
      <c r="I72" s="32"/>
      <c r="J72" s="32"/>
      <c r="K72" s="32"/>
      <c r="L72" s="32"/>
      <c r="M72" s="50"/>
      <c r="N72" s="34"/>
      <c r="O72" s="34"/>
      <c r="P72" s="34"/>
      <c r="Q72" s="34"/>
      <c r="R72" s="57"/>
      <c r="S72" s="34"/>
      <c r="T72" s="34"/>
      <c r="U72" s="34"/>
      <c r="V72" s="34"/>
      <c r="W72" s="50"/>
      <c r="X72" s="37"/>
      <c r="Y72" s="36"/>
      <c r="Z72" s="36">
        <v>30</v>
      </c>
      <c r="AA72" s="36"/>
      <c r="AB72" s="50">
        <v>3</v>
      </c>
      <c r="AC72" s="36"/>
      <c r="AD72" s="36"/>
      <c r="AE72" s="36"/>
      <c r="AF72" s="36"/>
      <c r="AG72" s="50"/>
      <c r="AH72" s="51">
        <f t="shared" si="4"/>
        <v>30</v>
      </c>
      <c r="AI72" s="18">
        <f t="shared" si="24"/>
        <v>0</v>
      </c>
      <c r="AJ72" s="18">
        <f t="shared" si="24"/>
        <v>0</v>
      </c>
      <c r="AK72" s="18">
        <f t="shared" si="24"/>
        <v>30</v>
      </c>
      <c r="AL72" s="18">
        <f t="shared" si="24"/>
        <v>0</v>
      </c>
      <c r="AM72" s="16">
        <f t="shared" si="24"/>
        <v>3</v>
      </c>
      <c r="AN72" s="61">
        <v>1.2</v>
      </c>
      <c r="AO72" s="61">
        <v>0.6</v>
      </c>
      <c r="AP72" s="62">
        <f t="shared" si="21"/>
        <v>1.7999999999999998</v>
      </c>
    </row>
    <row r="73" spans="1:42" ht="20.100000000000001" customHeight="1" x14ac:dyDescent="0.2">
      <c r="A73" s="11">
        <v>10</v>
      </c>
      <c r="B73" s="31" t="s">
        <v>123</v>
      </c>
      <c r="C73" s="52" t="s">
        <v>31</v>
      </c>
      <c r="D73" s="32"/>
      <c r="E73" s="32"/>
      <c r="F73" s="32"/>
      <c r="G73" s="32"/>
      <c r="H73" s="50"/>
      <c r="I73" s="32"/>
      <c r="J73" s="32"/>
      <c r="K73" s="32"/>
      <c r="L73" s="32"/>
      <c r="M73" s="50"/>
      <c r="N73" s="34"/>
      <c r="O73" s="34"/>
      <c r="P73" s="34"/>
      <c r="Q73" s="34"/>
      <c r="R73" s="57"/>
      <c r="S73" s="34"/>
      <c r="T73" s="34">
        <v>30</v>
      </c>
      <c r="U73" s="34"/>
      <c r="V73" s="34"/>
      <c r="W73" s="50">
        <v>3</v>
      </c>
      <c r="X73" s="37"/>
      <c r="Y73" s="36"/>
      <c r="Z73" s="36"/>
      <c r="AA73" s="36"/>
      <c r="AB73" s="50"/>
      <c r="AC73" s="36"/>
      <c r="AD73" s="36"/>
      <c r="AE73" s="36"/>
      <c r="AF73" s="36"/>
      <c r="AG73" s="50"/>
      <c r="AH73" s="51">
        <f t="shared" si="4"/>
        <v>30</v>
      </c>
      <c r="AI73" s="18">
        <f t="shared" si="24"/>
        <v>0</v>
      </c>
      <c r="AJ73" s="18">
        <f t="shared" si="24"/>
        <v>30</v>
      </c>
      <c r="AK73" s="18">
        <f t="shared" si="24"/>
        <v>0</v>
      </c>
      <c r="AL73" s="18">
        <f t="shared" si="24"/>
        <v>0</v>
      </c>
      <c r="AM73" s="16">
        <f t="shared" si="24"/>
        <v>3</v>
      </c>
      <c r="AN73" s="61">
        <v>1.2</v>
      </c>
      <c r="AO73" s="61">
        <v>0.6</v>
      </c>
      <c r="AP73" s="62">
        <f t="shared" si="21"/>
        <v>1.7999999999999998</v>
      </c>
    </row>
    <row r="74" spans="1:42" ht="20.100000000000001" customHeight="1" x14ac:dyDescent="0.2">
      <c r="A74" s="11">
        <v>11</v>
      </c>
      <c r="B74" s="31" t="s">
        <v>71</v>
      </c>
      <c r="C74" s="52" t="s">
        <v>31</v>
      </c>
      <c r="D74" s="32"/>
      <c r="E74" s="32"/>
      <c r="F74" s="32"/>
      <c r="G74" s="32"/>
      <c r="H74" s="50"/>
      <c r="I74" s="32"/>
      <c r="J74" s="32"/>
      <c r="K74" s="32"/>
      <c r="L74" s="32"/>
      <c r="M74" s="50"/>
      <c r="N74" s="34"/>
      <c r="O74" s="34"/>
      <c r="P74" s="34"/>
      <c r="Q74" s="34"/>
      <c r="R74" s="57"/>
      <c r="S74" s="34"/>
      <c r="T74" s="34"/>
      <c r="U74" s="34"/>
      <c r="V74" s="34"/>
      <c r="W74" s="50"/>
      <c r="X74" s="37"/>
      <c r="Y74" s="36"/>
      <c r="Z74" s="36"/>
      <c r="AA74" s="36"/>
      <c r="AB74" s="50"/>
      <c r="AC74" s="36"/>
      <c r="AD74" s="36"/>
      <c r="AE74" s="36"/>
      <c r="AF74" s="36">
        <v>90</v>
      </c>
      <c r="AG74" s="50">
        <v>3</v>
      </c>
      <c r="AH74" s="51">
        <f t="shared" si="4"/>
        <v>90</v>
      </c>
      <c r="AI74" s="18">
        <f t="shared" si="24"/>
        <v>0</v>
      </c>
      <c r="AJ74" s="18">
        <f t="shared" si="24"/>
        <v>0</v>
      </c>
      <c r="AK74" s="18">
        <f t="shared" si="24"/>
        <v>0</v>
      </c>
      <c r="AL74" s="18">
        <f t="shared" si="24"/>
        <v>90</v>
      </c>
      <c r="AM74" s="16">
        <f t="shared" si="24"/>
        <v>3</v>
      </c>
      <c r="AN74" s="61">
        <v>0</v>
      </c>
      <c r="AO74" s="61">
        <v>0</v>
      </c>
      <c r="AP74" s="64">
        <f t="shared" si="21"/>
        <v>0</v>
      </c>
    </row>
    <row r="75" spans="1:42" ht="20.100000000000001" customHeight="1" x14ac:dyDescent="0.2">
      <c r="A75" s="94" t="s">
        <v>78</v>
      </c>
      <c r="B75" s="94"/>
      <c r="C75" s="94"/>
      <c r="D75" s="26">
        <f>SUM(D17:D22,D26:D42,D44:D48,D50:D56,D58:D62,D64:D74)</f>
        <v>180</v>
      </c>
      <c r="E75" s="26">
        <f>SUM(E17:E22,E26:E42,E44:E48,E50:E56,E58:E62,E64:E74)</f>
        <v>184</v>
      </c>
      <c r="F75" s="26">
        <f>SUM(F17:F22,F26:F42,F44:F48,F50:F56,F58:F62,F64:F74)</f>
        <v>30</v>
      </c>
      <c r="G75" s="26">
        <f>SUM(G17:G22,G26:G42,G44:G48,G50:G56,G58:G62,G64:G74)</f>
        <v>0</v>
      </c>
      <c r="H75" s="87">
        <f>SUM(H17:H24,H26:H42,H44:H48,H50:H56,H58:H62,H64:H74,)</f>
        <v>30</v>
      </c>
      <c r="I75" s="26">
        <f>SUM(I17:I22,I26:I42,I44:I48,I50:I56,I58:I62,I64:I74)</f>
        <v>120</v>
      </c>
      <c r="J75" s="26">
        <f>SUM(J17:J22,J26:J42,J44:J48,J50:J56,J58:J62,J64:J74)</f>
        <v>210</v>
      </c>
      <c r="K75" s="26">
        <f>SUM(K17:K22,K26:K42,K44:K48,K50:K56,K58:K62,K64:K74)</f>
        <v>0</v>
      </c>
      <c r="L75" s="26">
        <f>SUM(L17:L22,L26:L42,L44:L48,L50:L56,L58:L62,L64:L74)</f>
        <v>0</v>
      </c>
      <c r="M75" s="87">
        <f>SUM(M17:M24,M26:M42,M44:M48,M50:M56,M58:M62,M64:M74,)</f>
        <v>30</v>
      </c>
      <c r="N75" s="27">
        <f>SUM(N17:N24,N26:N42,N44:N48,N50:N56,N58:N62,N64:N74)</f>
        <v>195</v>
      </c>
      <c r="O75" s="27">
        <f>SUM(O17:O22,O26:O42,O44:O48,O50:O56,O58:O62,O64:O74)</f>
        <v>270</v>
      </c>
      <c r="P75" s="27">
        <f>SUM(P17:P22,P26:P42,P44:P48,P50:P56,P58:P62,P64:P74)</f>
        <v>0</v>
      </c>
      <c r="Q75" s="27">
        <f>SUM(Q17:Q22,Q26:Q42,Q44:Q48,Q50:Q56,Q58:Q62,Q64:Q74)</f>
        <v>0</v>
      </c>
      <c r="R75" s="87">
        <f>SUM(R17:R24,R26:R42,R44:R48,R50:R56,R58:R62,R64:R74,)</f>
        <v>30</v>
      </c>
      <c r="S75" s="27">
        <f>SUM(S17:S22,S26:S42,S44:S48,S50:S56,S58:S62,S64:S74)</f>
        <v>90</v>
      </c>
      <c r="T75" s="27">
        <f>SUM(T17:T22,T26:T42,T44:T48,T50:T56,T58:T62,T64:T74)</f>
        <v>225</v>
      </c>
      <c r="U75" s="27">
        <f>SUM(U17:U22,U26:U42,U44:U48,U50:U56,U58:U62,U64:U74)</f>
        <v>0</v>
      </c>
      <c r="V75" s="27">
        <f>SUM(V17:V22,V26:V42,V44:V48,V50:V56,V58:V62,V64:V74)</f>
        <v>0</v>
      </c>
      <c r="W75" s="87">
        <f>SUM(W17:W24,W26:W42,W44:W48,W50:W56,W58:W62,W64:W74,)</f>
        <v>29</v>
      </c>
      <c r="X75" s="25">
        <f>SUM(X17:X22,X26:X42,X44:X48,X50:X56,X58:X62,X64:X74)</f>
        <v>90</v>
      </c>
      <c r="Y75" s="25">
        <f>SUM(Y17:Y22,Y26:Y42,Y44:Y48,Y50:Y56,Y58:Y62,Y64:Y74)</f>
        <v>180</v>
      </c>
      <c r="Z75" s="25">
        <f>SUM(Z17:Z22,Z26:Z42,Z44:Z48,Z50:Z56,Z58:Z62,Z64:Z74)</f>
        <v>30</v>
      </c>
      <c r="AA75" s="25">
        <f>SUM(AA17:AA22,AA26:AA42,AA44:AA48,AA50:AA56,AA58:AA62,AA64:AA74)</f>
        <v>100</v>
      </c>
      <c r="AB75" s="87">
        <f>SUM(AB17:AB24,AB26:AB42,AB44:AB48,AB50:AB56,AB58:AB62,AB64:AB74,)</f>
        <v>30</v>
      </c>
      <c r="AC75" s="25">
        <f>SUM(AC17:AC22,AC26:AC42,AC44:AC48,AC50:AC56,AC58:AC62,AC64:AC74)</f>
        <v>75</v>
      </c>
      <c r="AD75" s="25">
        <f>SUM(AD17:AD22,AD26:AD42,AD44:AD48,AD50:AD56,AD58:AD62,AD64:AD74)</f>
        <v>135</v>
      </c>
      <c r="AE75" s="25">
        <f>SUM(AE17:AE22,AE26:AE42,AE44:AE48,AE50:AE56,AE58:AE62,AE64:AE74)</f>
        <v>0</v>
      </c>
      <c r="AF75" s="25">
        <f>SUM(AF17:AF22,AF26:AF42,AF44:AF48,AF50:AF56,AF58:AF62,AF64:AF74)</f>
        <v>140</v>
      </c>
      <c r="AG75" s="87">
        <f>SUM(AG17:AG24,AG26:AG42,AG44:AG48,AG50:AG56,AG58:AG62,AG64:AG74,)</f>
        <v>31</v>
      </c>
      <c r="AH75" s="19">
        <f>AH16+AH25+AH43+AH49+AH57+AH63</f>
        <v>2134</v>
      </c>
      <c r="AI75" s="30">
        <f>AI16+AI25+AI43+AI49+AI57+AI63</f>
        <v>750</v>
      </c>
      <c r="AJ75" s="30">
        <f>AJ16+AJ25+AJ43+AJ49+AJ57+AJ63</f>
        <v>1204</v>
      </c>
      <c r="AK75" s="30">
        <f>AK16+AK25+AK43+AK49+AK57+AK63</f>
        <v>60</v>
      </c>
      <c r="AL75" s="30">
        <f>AL63+AL57+AL49+AL43+AL25+AL16</f>
        <v>120</v>
      </c>
      <c r="AM75" s="88">
        <f>AM63+AM57+AM49+AM43+AM25+AM16</f>
        <v>180</v>
      </c>
      <c r="AN75" s="89">
        <f>AN63+AN57+AN49+AN43+AN25+AN16</f>
        <v>73.199999999999989</v>
      </c>
      <c r="AO75" s="89">
        <f>AO16+AO25+AO43+AO49+AO57+AO63</f>
        <v>31.8</v>
      </c>
      <c r="AP75" s="91">
        <f>AP16+AP25+AP43+AP49+AP57+AP63</f>
        <v>104.99999999999999</v>
      </c>
    </row>
    <row r="76" spans="1:42" ht="20.100000000000001" customHeight="1" x14ac:dyDescent="0.2">
      <c r="A76" s="94"/>
      <c r="B76" s="94"/>
      <c r="C76" s="94"/>
      <c r="D76" s="84">
        <f>D75+E75+F75+G75</f>
        <v>394</v>
      </c>
      <c r="E76" s="84"/>
      <c r="F76" s="84"/>
      <c r="G76" s="84"/>
      <c r="H76" s="87"/>
      <c r="I76" s="84">
        <f>I75+J75+L75+K75</f>
        <v>330</v>
      </c>
      <c r="J76" s="84"/>
      <c r="K76" s="84"/>
      <c r="L76" s="84"/>
      <c r="M76" s="87"/>
      <c r="N76" s="85">
        <f>N75+O75+P75+Q75</f>
        <v>465</v>
      </c>
      <c r="O76" s="85"/>
      <c r="P76" s="85"/>
      <c r="Q76" s="85"/>
      <c r="R76" s="87"/>
      <c r="S76" s="85">
        <f>S75+T75+U75+V75</f>
        <v>315</v>
      </c>
      <c r="T76" s="85"/>
      <c r="U76" s="85"/>
      <c r="V76" s="85"/>
      <c r="W76" s="87"/>
      <c r="X76" s="86">
        <f>X75+Y75+Z75+AA75</f>
        <v>400</v>
      </c>
      <c r="Y76" s="86"/>
      <c r="Z76" s="86"/>
      <c r="AA76" s="86"/>
      <c r="AB76" s="87"/>
      <c r="AC76" s="86">
        <f>AC75+AD75+AE75+AF75</f>
        <v>350</v>
      </c>
      <c r="AD76" s="86"/>
      <c r="AE76" s="86"/>
      <c r="AF76" s="86"/>
      <c r="AG76" s="87"/>
      <c r="AH76" s="92">
        <f>D77+N77+X77</f>
        <v>2254</v>
      </c>
      <c r="AI76" s="92"/>
      <c r="AJ76" s="92"/>
      <c r="AK76" s="92"/>
      <c r="AL76" s="92"/>
      <c r="AM76" s="88" t="e">
        <f>#REF!+#REF!+'[1]plan główny'!AM41+AM63+AM70</f>
        <v>#REF!</v>
      </c>
      <c r="AN76" s="89"/>
      <c r="AO76" s="89"/>
      <c r="AP76" s="91"/>
    </row>
    <row r="77" spans="1:42" ht="20.100000000000001" customHeight="1" x14ac:dyDescent="0.2">
      <c r="A77" s="94"/>
      <c r="B77" s="94"/>
      <c r="C77" s="94"/>
      <c r="D77" s="83">
        <f>D76+I76</f>
        <v>724</v>
      </c>
      <c r="E77" s="83"/>
      <c r="F77" s="83"/>
      <c r="G77" s="83"/>
      <c r="H77" s="83"/>
      <c r="I77" s="83"/>
      <c r="J77" s="83"/>
      <c r="K77" s="83"/>
      <c r="L77" s="83"/>
      <c r="M77" s="29">
        <f>H75+M75</f>
        <v>60</v>
      </c>
      <c r="N77" s="83">
        <f>N76+S76</f>
        <v>780</v>
      </c>
      <c r="O77" s="83"/>
      <c r="P77" s="83"/>
      <c r="Q77" s="83"/>
      <c r="R77" s="83"/>
      <c r="S77" s="83"/>
      <c r="T77" s="83"/>
      <c r="U77" s="83"/>
      <c r="V77" s="83"/>
      <c r="W77" s="29">
        <f>R75+W75</f>
        <v>59</v>
      </c>
      <c r="X77" s="83">
        <f>X76+AC76</f>
        <v>750</v>
      </c>
      <c r="Y77" s="83"/>
      <c r="Z77" s="83"/>
      <c r="AA77" s="83"/>
      <c r="AB77" s="83"/>
      <c r="AC77" s="83"/>
      <c r="AD77" s="83"/>
      <c r="AE77" s="83"/>
      <c r="AF77" s="83"/>
      <c r="AG77" s="29">
        <f>AB75+AG75</f>
        <v>61</v>
      </c>
      <c r="AH77" s="92"/>
      <c r="AI77" s="92"/>
      <c r="AJ77" s="92"/>
      <c r="AK77" s="92"/>
      <c r="AL77" s="92"/>
      <c r="AM77" s="88" t="e">
        <f>#REF!+#REF!+'[1]plan główny'!AM42+AM69+AM71</f>
        <v>#REF!</v>
      </c>
      <c r="AN77" s="89"/>
      <c r="AO77" s="89"/>
      <c r="AP77" s="91"/>
    </row>
    <row r="78" spans="1:42" x14ac:dyDescent="0.2">
      <c r="B78" s="49" t="s">
        <v>79</v>
      </c>
      <c r="AN78" s="12"/>
      <c r="AO78" s="12"/>
      <c r="AP78" s="12"/>
    </row>
    <row r="79" spans="1:42" x14ac:dyDescent="0.2">
      <c r="B79" s="49" t="s">
        <v>80</v>
      </c>
      <c r="AN79" s="12"/>
      <c r="AO79" s="12"/>
      <c r="AP79" s="12"/>
    </row>
    <row r="80" spans="1:42" x14ac:dyDescent="0.2">
      <c r="AN80" s="12"/>
      <c r="AO80" s="12"/>
      <c r="AP80" s="12"/>
    </row>
  </sheetData>
  <mergeCells count="62">
    <mergeCell ref="A11:AP11"/>
    <mergeCell ref="AP75:AP77"/>
    <mergeCell ref="AN75:AN77"/>
    <mergeCell ref="AM75:AM77"/>
    <mergeCell ref="AH76:AL77"/>
    <mergeCell ref="AO75:AO77"/>
    <mergeCell ref="S76:V76"/>
    <mergeCell ref="D76:G76"/>
    <mergeCell ref="H75:H76"/>
    <mergeCell ref="AH13:AH15"/>
    <mergeCell ref="AB75:AB76"/>
    <mergeCell ref="W75:W76"/>
    <mergeCell ref="AG75:AG76"/>
    <mergeCell ref="AM13:AM15"/>
    <mergeCell ref="AO13:AO15"/>
    <mergeCell ref="AN13:AN15"/>
    <mergeCell ref="D13:M13"/>
    <mergeCell ref="X13:AG13"/>
    <mergeCell ref="N13:W13"/>
    <mergeCell ref="W14:W15"/>
    <mergeCell ref="N14:Q14"/>
    <mergeCell ref="AC14:AF14"/>
    <mergeCell ref="A13:A15"/>
    <mergeCell ref="X14:AA14"/>
    <mergeCell ref="I14:L14"/>
    <mergeCell ref="A9:AM9"/>
    <mergeCell ref="AG14:AG15"/>
    <mergeCell ref="H14:H15"/>
    <mergeCell ref="B13:B15"/>
    <mergeCell ref="C13:C15"/>
    <mergeCell ref="D14:G14"/>
    <mergeCell ref="A10:AP10"/>
    <mergeCell ref="AP13:AP15"/>
    <mergeCell ref="M14:M15"/>
    <mergeCell ref="R14:R15"/>
    <mergeCell ref="S14:V14"/>
    <mergeCell ref="AB14:AB15"/>
    <mergeCell ref="AI13:AL14"/>
    <mergeCell ref="D77:L77"/>
    <mergeCell ref="A16:AG16"/>
    <mergeCell ref="N77:V77"/>
    <mergeCell ref="X77:AF77"/>
    <mergeCell ref="X76:AA76"/>
    <mergeCell ref="A25:AG25"/>
    <mergeCell ref="A49:AG49"/>
    <mergeCell ref="A57:AG57"/>
    <mergeCell ref="A63:AG63"/>
    <mergeCell ref="I76:L76"/>
    <mergeCell ref="AC76:AF76"/>
    <mergeCell ref="R75:R76"/>
    <mergeCell ref="A43:AG43"/>
    <mergeCell ref="M75:M76"/>
    <mergeCell ref="N76:Q76"/>
    <mergeCell ref="A75:C77"/>
    <mergeCell ref="A6:AP6"/>
    <mergeCell ref="A8:AP8"/>
    <mergeCell ref="A7:AP7"/>
    <mergeCell ref="A1:AP1"/>
    <mergeCell ref="A2:AP2"/>
    <mergeCell ref="A3:AP3"/>
    <mergeCell ref="A4:AP4"/>
    <mergeCell ref="A5:AP5"/>
  </mergeCells>
  <phoneticPr fontId="18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KM</vt:lpstr>
      <vt:lpstr>L</vt:lpstr>
      <vt:lpstr>NJPJOiD</vt:lpstr>
      <vt:lpstr>KM!Obszar_wydruku</vt:lpstr>
      <vt:lpstr>L!Obszar_wydruku</vt:lpstr>
      <vt:lpstr>NJPJOiD!Obszar_wydruku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dksztalcenia</dc:creator>
  <cp:lastModifiedBy>admin</cp:lastModifiedBy>
  <cp:revision/>
  <dcterms:created xsi:type="dcterms:W3CDTF">2013-03-29T07:40:26Z</dcterms:created>
  <dcterms:modified xsi:type="dcterms:W3CDTF">2022-09-14T11:19:52Z</dcterms:modified>
</cp:coreProperties>
</file>